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Σχολείο ΠΕΠΑΛ 2023-2024\Θεωρία Τουρισμού\"/>
    </mc:Choice>
  </mc:AlternateContent>
  <xr:revisionPtr revIDLastSave="0" documentId="8_{7980A391-457D-4502-AE01-7DC9739692A5}" xr6:coauthVersionLast="47" xr6:coauthVersionMax="47" xr10:uidLastSave="{00000000-0000-0000-0000-000000000000}"/>
  <bookViews>
    <workbookView xWindow="-120" yWindow="-120" windowWidth="20640" windowHeight="11040" tabRatio="816" xr2:uid="{00000000-000D-0000-FFFF-FFFF00000000}"/>
  </bookViews>
  <sheets>
    <sheet name="Εξώφυλλο" sheetId="10" r:id="rId1"/>
    <sheet name="Σημειώσεις" sheetId="11" r:id="rId2"/>
    <sheet name="Αφίξεις ανά χώρα προέλευσης" sheetId="3" r:id="rId3"/>
    <sheet name="Διανυκτ. ανά χώρα προέλευσης" sheetId="5" r:id="rId4"/>
    <sheet name="Σύνολο Δαπάνης ανά χώρα προέλ." sheetId="6" r:id="rId5"/>
    <sheet name="Μέση δαπάνη ανά χώρα προέλ.  " sheetId="7" r:id="rId6"/>
    <sheet name="Δαπάνη ανά Διαν ανά χώρα προέλ." sheetId="8" r:id="rId7"/>
    <sheet name="Διάρκ. παραμ. ανά χώρα προέλ." sheetId="9" r:id="rId8"/>
  </sheets>
  <definedNames>
    <definedName name="_xlnm.Print_Area" localSheetId="2">'Αφίξεις ανά χώρα προέλευσης'!$A$1:$K$32</definedName>
    <definedName name="_xlnm.Print_Area" localSheetId="1">Σημειώσεις!$A$1:$P$32</definedName>
    <definedName name="_xlnm.Print_Area" localSheetId="4">'Σύνολο Δαπάνης ανά χώρα προέλ.'!$A$1:$K$32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8" l="1"/>
  <c r="N23" i="8"/>
  <c r="N27" i="7"/>
  <c r="N27" i="9" s="1"/>
  <c r="N23" i="7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4" i="9"/>
  <c r="N25" i="9"/>
  <c r="N26" i="9"/>
  <c r="N28" i="9"/>
  <c r="N29" i="9"/>
  <c r="N30" i="9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4" i="8"/>
  <c r="N25" i="8"/>
  <c r="N26" i="8"/>
  <c r="N28" i="8"/>
  <c r="N29" i="8"/>
  <c r="N30" i="8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4" i="7"/>
  <c r="N25" i="7"/>
  <c r="N26" i="7"/>
  <c r="N28" i="7"/>
  <c r="N29" i="7"/>
  <c r="N30" i="7"/>
  <c r="N30" i="6"/>
  <c r="N29" i="6"/>
  <c r="N20" i="6"/>
  <c r="N14" i="6"/>
  <c r="N29" i="5"/>
  <c r="N20" i="5"/>
  <c r="N14" i="5"/>
  <c r="N30" i="5"/>
  <c r="N29" i="3"/>
  <c r="N20" i="3"/>
  <c r="N14" i="3"/>
  <c r="N30" i="3"/>
  <c r="N23" i="9" l="1"/>
  <c r="M30" i="6"/>
  <c r="M14" i="6"/>
  <c r="M20" i="6"/>
  <c r="M29" i="6"/>
  <c r="M30" i="5"/>
  <c r="M29" i="5"/>
  <c r="M20" i="5"/>
  <c r="M14" i="5"/>
  <c r="M30" i="3"/>
  <c r="M29" i="3"/>
  <c r="M20" i="3"/>
  <c r="M14" i="3"/>
  <c r="M5" i="8"/>
  <c r="M6" i="8"/>
  <c r="M7" i="8"/>
  <c r="M8" i="8"/>
  <c r="M9" i="8"/>
  <c r="M10" i="8"/>
  <c r="M11" i="8"/>
  <c r="M12" i="8"/>
  <c r="M13" i="8"/>
  <c r="M15" i="8"/>
  <c r="M16" i="8"/>
  <c r="M17" i="8"/>
  <c r="M18" i="8"/>
  <c r="M19" i="8"/>
  <c r="M21" i="8"/>
  <c r="M22" i="8"/>
  <c r="M24" i="8"/>
  <c r="M25" i="8"/>
  <c r="M26" i="8"/>
  <c r="M28" i="8"/>
  <c r="M5" i="7"/>
  <c r="M6" i="7"/>
  <c r="M7" i="7"/>
  <c r="M8" i="7"/>
  <c r="M9" i="7"/>
  <c r="M10" i="7"/>
  <c r="M11" i="7"/>
  <c r="M12" i="7"/>
  <c r="M13" i="7"/>
  <c r="M15" i="7"/>
  <c r="M16" i="7"/>
  <c r="M17" i="7"/>
  <c r="M18" i="7"/>
  <c r="M19" i="7"/>
  <c r="M21" i="7"/>
  <c r="M22" i="7"/>
  <c r="M24" i="7"/>
  <c r="M24" i="9" s="1"/>
  <c r="M25" i="7"/>
  <c r="M26" i="7"/>
  <c r="M27" i="9"/>
  <c r="M28" i="7"/>
  <c r="M11" i="9" l="1"/>
  <c r="M30" i="7"/>
  <c r="M30" i="8"/>
  <c r="M14" i="8"/>
  <c r="M14" i="7"/>
  <c r="M8" i="9"/>
  <c r="M20" i="8"/>
  <c r="M23" i="9"/>
  <c r="M29" i="7"/>
  <c r="M7" i="9"/>
  <c r="M20" i="7"/>
  <c r="M29" i="8"/>
  <c r="M16" i="9"/>
  <c r="M19" i="9"/>
  <c r="M15" i="9"/>
  <c r="M21" i="9"/>
  <c r="M28" i="9"/>
  <c r="M12" i="9"/>
  <c r="M26" i="9"/>
  <c r="M18" i="9"/>
  <c r="M10" i="9"/>
  <c r="M25" i="9"/>
  <c r="M17" i="9"/>
  <c r="M9" i="9"/>
  <c r="M22" i="9"/>
  <c r="M6" i="9"/>
  <c r="M13" i="9"/>
  <c r="M5" i="9"/>
  <c r="L6" i="7"/>
  <c r="L7" i="7"/>
  <c r="L8" i="7"/>
  <c r="L9" i="7"/>
  <c r="L10" i="7"/>
  <c r="L11" i="7"/>
  <c r="L12" i="7"/>
  <c r="L13" i="7"/>
  <c r="L15" i="7"/>
  <c r="L16" i="7"/>
  <c r="L17" i="7"/>
  <c r="L18" i="7"/>
  <c r="L19" i="7"/>
  <c r="L21" i="7"/>
  <c r="L22" i="7"/>
  <c r="L23" i="7"/>
  <c r="L24" i="7"/>
  <c r="L25" i="7"/>
  <c r="L26" i="7"/>
  <c r="L27" i="7"/>
  <c r="L28" i="7"/>
  <c r="L6" i="8"/>
  <c r="L7" i="8"/>
  <c r="L8" i="8"/>
  <c r="L9" i="8"/>
  <c r="L10" i="8"/>
  <c r="L11" i="8"/>
  <c r="L12" i="8"/>
  <c r="L13" i="8"/>
  <c r="L15" i="8"/>
  <c r="L16" i="8"/>
  <c r="L25" i="8"/>
  <c r="L17" i="8"/>
  <c r="L18" i="8"/>
  <c r="L19" i="8"/>
  <c r="L21" i="8"/>
  <c r="L22" i="8"/>
  <c r="L23" i="8"/>
  <c r="L24" i="8"/>
  <c r="L26" i="8"/>
  <c r="L27" i="8"/>
  <c r="L28" i="8"/>
  <c r="K5" i="8"/>
  <c r="L5" i="8"/>
  <c r="K6" i="8"/>
  <c r="K7" i="8"/>
  <c r="K8" i="8"/>
  <c r="K9" i="8"/>
  <c r="K10" i="8"/>
  <c r="K11" i="8"/>
  <c r="K12" i="8"/>
  <c r="K13" i="8"/>
  <c r="K15" i="8"/>
  <c r="K16" i="8"/>
  <c r="K25" i="8"/>
  <c r="K17" i="8"/>
  <c r="K18" i="8"/>
  <c r="K19" i="8"/>
  <c r="K21" i="8"/>
  <c r="K22" i="8"/>
  <c r="K23" i="8"/>
  <c r="K24" i="8"/>
  <c r="K26" i="8"/>
  <c r="K27" i="8"/>
  <c r="K28" i="8"/>
  <c r="L5" i="7"/>
  <c r="K5" i="7"/>
  <c r="K6" i="7"/>
  <c r="K7" i="7"/>
  <c r="K8" i="7"/>
  <c r="K9" i="7"/>
  <c r="K10" i="7"/>
  <c r="K11" i="7"/>
  <c r="K12" i="7"/>
  <c r="K13" i="7"/>
  <c r="K15" i="7"/>
  <c r="K16" i="7"/>
  <c r="K25" i="7"/>
  <c r="K17" i="7"/>
  <c r="K18" i="7"/>
  <c r="K19" i="7"/>
  <c r="K21" i="7"/>
  <c r="K22" i="7"/>
  <c r="K23" i="7"/>
  <c r="K24" i="7"/>
  <c r="K26" i="7"/>
  <c r="K27" i="7"/>
  <c r="K28" i="7"/>
  <c r="L30" i="6"/>
  <c r="L29" i="6"/>
  <c r="L20" i="6"/>
  <c r="L14" i="6"/>
  <c r="L14" i="5"/>
  <c r="L30" i="5"/>
  <c r="L29" i="5"/>
  <c r="L20" i="5"/>
  <c r="L30" i="3"/>
  <c r="L29" i="3"/>
  <c r="L20" i="3"/>
  <c r="L14" i="3"/>
  <c r="M14" i="9" l="1"/>
  <c r="M30" i="9"/>
  <c r="M29" i="9"/>
  <c r="M20" i="9"/>
  <c r="K27" i="9"/>
  <c r="L26" i="9"/>
  <c r="L8" i="9"/>
  <c r="K25" i="9"/>
  <c r="K9" i="9"/>
  <c r="K11" i="9"/>
  <c r="L28" i="9"/>
  <c r="L18" i="9"/>
  <c r="L10" i="9"/>
  <c r="L17" i="9"/>
  <c r="L9" i="9"/>
  <c r="L25" i="9"/>
  <c r="K24" i="9"/>
  <c r="L12" i="9"/>
  <c r="K18" i="9"/>
  <c r="L30" i="8"/>
  <c r="L14" i="8"/>
  <c r="L29" i="8"/>
  <c r="L20" i="8"/>
  <c r="L30" i="7"/>
  <c r="L14" i="7"/>
  <c r="L19" i="9"/>
  <c r="L29" i="7"/>
  <c r="L27" i="9"/>
  <c r="L20" i="7"/>
  <c r="L11" i="9"/>
  <c r="L21" i="9"/>
  <c r="L13" i="9"/>
  <c r="K6" i="9"/>
  <c r="K21" i="9"/>
  <c r="K13" i="9"/>
  <c r="K28" i="9"/>
  <c r="K19" i="9"/>
  <c r="K12" i="9"/>
  <c r="K5" i="9"/>
  <c r="K26" i="9"/>
  <c r="K17" i="9"/>
  <c r="K10" i="9"/>
  <c r="L5" i="9"/>
  <c r="K23" i="9"/>
  <c r="K16" i="9"/>
  <c r="K8" i="9"/>
  <c r="K22" i="9"/>
  <c r="K15" i="9"/>
  <c r="K7" i="9"/>
  <c r="L24" i="9"/>
  <c r="L16" i="9"/>
  <c r="L23" i="9"/>
  <c r="L15" i="9"/>
  <c r="L22" i="9"/>
  <c r="L6" i="9"/>
  <c r="L7" i="9"/>
  <c r="K30" i="6"/>
  <c r="K29" i="6"/>
  <c r="K20" i="6"/>
  <c r="K14" i="6"/>
  <c r="J30" i="6"/>
  <c r="K29" i="5"/>
  <c r="K20" i="5"/>
  <c r="K14" i="5"/>
  <c r="K30" i="5"/>
  <c r="K30" i="3"/>
  <c r="K29" i="3"/>
  <c r="K20" i="3"/>
  <c r="K14" i="3"/>
  <c r="L30" i="9" l="1"/>
  <c r="L20" i="9"/>
  <c r="L14" i="9"/>
  <c r="L29" i="9"/>
  <c r="K20" i="7"/>
  <c r="K20" i="8"/>
  <c r="K29" i="7"/>
  <c r="K29" i="8"/>
  <c r="K14" i="7"/>
  <c r="K14" i="8"/>
  <c r="K30" i="7"/>
  <c r="K30" i="8"/>
  <c r="B6" i="8"/>
  <c r="C6" i="8"/>
  <c r="D6" i="8"/>
  <c r="E6" i="8"/>
  <c r="F6" i="8"/>
  <c r="G6" i="8"/>
  <c r="H6" i="8"/>
  <c r="I6" i="8"/>
  <c r="J6" i="8"/>
  <c r="B7" i="8"/>
  <c r="C7" i="8"/>
  <c r="D7" i="8"/>
  <c r="E7" i="8"/>
  <c r="F7" i="8"/>
  <c r="G7" i="8"/>
  <c r="H7" i="8"/>
  <c r="I7" i="8"/>
  <c r="J7" i="8"/>
  <c r="B8" i="8"/>
  <c r="C8" i="8"/>
  <c r="D8" i="8"/>
  <c r="E8" i="8"/>
  <c r="F8" i="8"/>
  <c r="G8" i="8"/>
  <c r="H8" i="8"/>
  <c r="I8" i="8"/>
  <c r="J8" i="8"/>
  <c r="B9" i="8"/>
  <c r="C9" i="8"/>
  <c r="D9" i="8"/>
  <c r="E9" i="8"/>
  <c r="F9" i="8"/>
  <c r="G9" i="8"/>
  <c r="H9" i="8"/>
  <c r="I9" i="8"/>
  <c r="J9" i="8"/>
  <c r="B10" i="8"/>
  <c r="C10" i="8"/>
  <c r="D10" i="8"/>
  <c r="E10" i="8"/>
  <c r="F10" i="8"/>
  <c r="G10" i="8"/>
  <c r="H10" i="8"/>
  <c r="I10" i="8"/>
  <c r="J10" i="8"/>
  <c r="B11" i="8"/>
  <c r="C11" i="8"/>
  <c r="D11" i="8"/>
  <c r="E11" i="8"/>
  <c r="F11" i="8"/>
  <c r="G11" i="8"/>
  <c r="H11" i="8"/>
  <c r="I11" i="8"/>
  <c r="J11" i="8"/>
  <c r="B12" i="8"/>
  <c r="C12" i="8"/>
  <c r="D12" i="8"/>
  <c r="E12" i="8"/>
  <c r="F12" i="8"/>
  <c r="G12" i="8"/>
  <c r="H12" i="8"/>
  <c r="I12" i="8"/>
  <c r="J12" i="8"/>
  <c r="B13" i="8"/>
  <c r="C13" i="8"/>
  <c r="D13" i="8"/>
  <c r="E13" i="8"/>
  <c r="F13" i="8"/>
  <c r="G13" i="8"/>
  <c r="H13" i="8"/>
  <c r="I13" i="8"/>
  <c r="J13" i="8"/>
  <c r="B15" i="8"/>
  <c r="C15" i="8"/>
  <c r="D15" i="8"/>
  <c r="E15" i="8"/>
  <c r="F15" i="8"/>
  <c r="G15" i="8"/>
  <c r="H15" i="8"/>
  <c r="I15" i="8"/>
  <c r="J15" i="8"/>
  <c r="B16" i="8"/>
  <c r="C16" i="8"/>
  <c r="D16" i="8"/>
  <c r="E16" i="8"/>
  <c r="F16" i="8"/>
  <c r="G16" i="8"/>
  <c r="H16" i="8"/>
  <c r="I16" i="8"/>
  <c r="J16" i="8"/>
  <c r="B25" i="8"/>
  <c r="C25" i="8"/>
  <c r="D25" i="8"/>
  <c r="E25" i="8"/>
  <c r="F25" i="8"/>
  <c r="G25" i="8"/>
  <c r="H25" i="8"/>
  <c r="I25" i="8"/>
  <c r="J25" i="8"/>
  <c r="B17" i="8"/>
  <c r="C17" i="8"/>
  <c r="D17" i="8"/>
  <c r="E17" i="8"/>
  <c r="F17" i="8"/>
  <c r="G17" i="8"/>
  <c r="H17" i="8"/>
  <c r="I17" i="8"/>
  <c r="J17" i="8"/>
  <c r="B18" i="8"/>
  <c r="C18" i="8"/>
  <c r="D18" i="8"/>
  <c r="E18" i="8"/>
  <c r="F18" i="8"/>
  <c r="G18" i="8"/>
  <c r="H18" i="8"/>
  <c r="I18" i="8"/>
  <c r="J18" i="8"/>
  <c r="B19" i="8"/>
  <c r="C19" i="8"/>
  <c r="D19" i="8"/>
  <c r="E19" i="8"/>
  <c r="F19" i="8"/>
  <c r="G19" i="8"/>
  <c r="H19" i="8"/>
  <c r="I19" i="8"/>
  <c r="J19" i="8"/>
  <c r="B21" i="8"/>
  <c r="C21" i="8"/>
  <c r="D21" i="8"/>
  <c r="E21" i="8"/>
  <c r="F21" i="8"/>
  <c r="G21" i="8"/>
  <c r="H21" i="8"/>
  <c r="I21" i="8"/>
  <c r="J21" i="8"/>
  <c r="B22" i="8"/>
  <c r="C22" i="8"/>
  <c r="D22" i="8"/>
  <c r="E22" i="8"/>
  <c r="F22" i="8"/>
  <c r="G22" i="8"/>
  <c r="H22" i="8"/>
  <c r="I22" i="8"/>
  <c r="J22" i="8"/>
  <c r="B23" i="8"/>
  <c r="C23" i="8"/>
  <c r="D23" i="8"/>
  <c r="E23" i="8"/>
  <c r="F23" i="8"/>
  <c r="G23" i="8"/>
  <c r="H23" i="8"/>
  <c r="I23" i="8"/>
  <c r="J23" i="8"/>
  <c r="B24" i="8"/>
  <c r="C24" i="8"/>
  <c r="D24" i="8"/>
  <c r="E24" i="8"/>
  <c r="F24" i="8"/>
  <c r="G24" i="8"/>
  <c r="H24" i="8"/>
  <c r="I24" i="8"/>
  <c r="J24" i="8"/>
  <c r="B26" i="8"/>
  <c r="C26" i="8"/>
  <c r="D26" i="8"/>
  <c r="E26" i="8"/>
  <c r="F26" i="8"/>
  <c r="G26" i="8"/>
  <c r="H26" i="8"/>
  <c r="I26" i="8"/>
  <c r="J26" i="8"/>
  <c r="B27" i="8"/>
  <c r="C27" i="8"/>
  <c r="D27" i="8"/>
  <c r="E27" i="8"/>
  <c r="F27" i="8"/>
  <c r="G27" i="8"/>
  <c r="H27" i="8"/>
  <c r="I27" i="8"/>
  <c r="J27" i="8"/>
  <c r="B28" i="8"/>
  <c r="C28" i="8"/>
  <c r="D28" i="8"/>
  <c r="E28" i="8"/>
  <c r="F28" i="8"/>
  <c r="G28" i="8"/>
  <c r="H28" i="8"/>
  <c r="I28" i="8"/>
  <c r="J28" i="8"/>
  <c r="C5" i="8"/>
  <c r="D5" i="8"/>
  <c r="E5" i="8"/>
  <c r="F5" i="8"/>
  <c r="G5" i="8"/>
  <c r="H5" i="8"/>
  <c r="I5" i="8"/>
  <c r="J5" i="8"/>
  <c r="B5" i="8"/>
  <c r="B6" i="7"/>
  <c r="C6" i="7"/>
  <c r="D6" i="7"/>
  <c r="E6" i="7"/>
  <c r="F6" i="7"/>
  <c r="G6" i="7"/>
  <c r="H6" i="7"/>
  <c r="I6" i="7"/>
  <c r="J6" i="7"/>
  <c r="B7" i="7"/>
  <c r="C7" i="7"/>
  <c r="D7" i="7"/>
  <c r="E7" i="7"/>
  <c r="F7" i="7"/>
  <c r="G7" i="7"/>
  <c r="H7" i="7"/>
  <c r="I7" i="7"/>
  <c r="J7" i="7"/>
  <c r="B8" i="7"/>
  <c r="C8" i="7"/>
  <c r="D8" i="7"/>
  <c r="E8" i="7"/>
  <c r="F8" i="7"/>
  <c r="G8" i="7"/>
  <c r="H8" i="7"/>
  <c r="I8" i="7"/>
  <c r="J8" i="7"/>
  <c r="B9" i="7"/>
  <c r="C9" i="7"/>
  <c r="D9" i="7"/>
  <c r="E9" i="7"/>
  <c r="F9" i="7"/>
  <c r="G9" i="7"/>
  <c r="H9" i="7"/>
  <c r="I9" i="7"/>
  <c r="J9" i="7"/>
  <c r="B10" i="7"/>
  <c r="C10" i="7"/>
  <c r="D10" i="7"/>
  <c r="E10" i="7"/>
  <c r="F10" i="7"/>
  <c r="G10" i="7"/>
  <c r="H10" i="7"/>
  <c r="I10" i="7"/>
  <c r="J10" i="7"/>
  <c r="B11" i="7"/>
  <c r="C11" i="7"/>
  <c r="D11" i="7"/>
  <c r="E11" i="7"/>
  <c r="F11" i="7"/>
  <c r="G11" i="7"/>
  <c r="H11" i="7"/>
  <c r="I11" i="7"/>
  <c r="J11" i="7"/>
  <c r="B12" i="7"/>
  <c r="C12" i="7"/>
  <c r="D12" i="7"/>
  <c r="E12" i="7"/>
  <c r="F12" i="7"/>
  <c r="G12" i="7"/>
  <c r="H12" i="7"/>
  <c r="I12" i="7"/>
  <c r="J12" i="7"/>
  <c r="B13" i="7"/>
  <c r="C13" i="7"/>
  <c r="D13" i="7"/>
  <c r="E13" i="7"/>
  <c r="F13" i="7"/>
  <c r="G13" i="7"/>
  <c r="H13" i="7"/>
  <c r="I13" i="7"/>
  <c r="J13" i="7"/>
  <c r="B15" i="7"/>
  <c r="C15" i="7"/>
  <c r="D15" i="7"/>
  <c r="E15" i="7"/>
  <c r="F15" i="7"/>
  <c r="G15" i="7"/>
  <c r="H15" i="7"/>
  <c r="I15" i="7"/>
  <c r="J15" i="7"/>
  <c r="B16" i="7"/>
  <c r="C16" i="7"/>
  <c r="D16" i="7"/>
  <c r="E16" i="7"/>
  <c r="F16" i="7"/>
  <c r="G16" i="7"/>
  <c r="H16" i="7"/>
  <c r="I16" i="7"/>
  <c r="J16" i="7"/>
  <c r="B25" i="7"/>
  <c r="C25" i="7"/>
  <c r="D25" i="7"/>
  <c r="E25" i="7"/>
  <c r="F25" i="7"/>
  <c r="G25" i="7"/>
  <c r="H25" i="7"/>
  <c r="I25" i="7"/>
  <c r="J25" i="7"/>
  <c r="B17" i="7"/>
  <c r="C17" i="7"/>
  <c r="D17" i="7"/>
  <c r="E17" i="7"/>
  <c r="F17" i="7"/>
  <c r="G17" i="7"/>
  <c r="H17" i="7"/>
  <c r="I17" i="7"/>
  <c r="J17" i="7"/>
  <c r="B18" i="7"/>
  <c r="C18" i="7"/>
  <c r="D18" i="7"/>
  <c r="E18" i="7"/>
  <c r="F18" i="7"/>
  <c r="G18" i="7"/>
  <c r="H18" i="7"/>
  <c r="I18" i="7"/>
  <c r="J18" i="7"/>
  <c r="B19" i="7"/>
  <c r="C19" i="7"/>
  <c r="D19" i="7"/>
  <c r="E19" i="7"/>
  <c r="F19" i="7"/>
  <c r="G19" i="7"/>
  <c r="H19" i="7"/>
  <c r="I19" i="7"/>
  <c r="J19" i="7"/>
  <c r="B21" i="7"/>
  <c r="C21" i="7"/>
  <c r="D21" i="7"/>
  <c r="E21" i="7"/>
  <c r="F21" i="7"/>
  <c r="G21" i="7"/>
  <c r="H21" i="7"/>
  <c r="I21" i="7"/>
  <c r="J21" i="7"/>
  <c r="B22" i="7"/>
  <c r="C22" i="7"/>
  <c r="D22" i="7"/>
  <c r="E22" i="7"/>
  <c r="F22" i="7"/>
  <c r="G22" i="7"/>
  <c r="H22" i="7"/>
  <c r="I22" i="7"/>
  <c r="J22" i="7"/>
  <c r="B23" i="7"/>
  <c r="C23" i="7"/>
  <c r="D23" i="7"/>
  <c r="E23" i="7"/>
  <c r="F23" i="7"/>
  <c r="G23" i="7"/>
  <c r="H23" i="7"/>
  <c r="I23" i="7"/>
  <c r="J23" i="7"/>
  <c r="B24" i="7"/>
  <c r="C24" i="7"/>
  <c r="D24" i="7"/>
  <c r="E24" i="7"/>
  <c r="F24" i="7"/>
  <c r="G24" i="7"/>
  <c r="H24" i="7"/>
  <c r="I24" i="7"/>
  <c r="J24" i="7"/>
  <c r="B26" i="7"/>
  <c r="C26" i="7"/>
  <c r="D26" i="7"/>
  <c r="E26" i="7"/>
  <c r="F26" i="7"/>
  <c r="G26" i="7"/>
  <c r="H26" i="7"/>
  <c r="I26" i="7"/>
  <c r="J26" i="7"/>
  <c r="B27" i="7"/>
  <c r="C27" i="7"/>
  <c r="D27" i="7"/>
  <c r="E27" i="7"/>
  <c r="F27" i="7"/>
  <c r="G27" i="7"/>
  <c r="H27" i="7"/>
  <c r="I27" i="7"/>
  <c r="J27" i="7"/>
  <c r="B28" i="7"/>
  <c r="C28" i="7"/>
  <c r="D28" i="7"/>
  <c r="E28" i="7"/>
  <c r="F28" i="7"/>
  <c r="G28" i="7"/>
  <c r="H28" i="7"/>
  <c r="I28" i="7"/>
  <c r="J28" i="7"/>
  <c r="C5" i="7"/>
  <c r="D5" i="7"/>
  <c r="E5" i="7"/>
  <c r="F5" i="7"/>
  <c r="G5" i="7"/>
  <c r="H5" i="7"/>
  <c r="I5" i="7"/>
  <c r="J5" i="7"/>
  <c r="B5" i="7"/>
  <c r="I29" i="6"/>
  <c r="J29" i="6"/>
  <c r="I20" i="6"/>
  <c r="I20" i="8" s="1"/>
  <c r="J20" i="6"/>
  <c r="I14" i="6"/>
  <c r="J14" i="6"/>
  <c r="J30" i="5"/>
  <c r="I29" i="5"/>
  <c r="J29" i="5"/>
  <c r="I20" i="5"/>
  <c r="J20" i="5"/>
  <c r="J14" i="5"/>
  <c r="I14" i="5"/>
  <c r="J30" i="3"/>
  <c r="J29" i="3"/>
  <c r="J20" i="3"/>
  <c r="J14" i="3"/>
  <c r="J20" i="8" l="1"/>
  <c r="K29" i="9"/>
  <c r="K14" i="9"/>
  <c r="K20" i="9"/>
  <c r="K30" i="9"/>
  <c r="G22" i="9"/>
  <c r="G13" i="9"/>
  <c r="D8" i="9"/>
  <c r="F23" i="9"/>
  <c r="D25" i="9"/>
  <c r="C9" i="9"/>
  <c r="F5" i="9"/>
  <c r="G27" i="9"/>
  <c r="I24" i="9"/>
  <c r="B23" i="9"/>
  <c r="C22" i="9"/>
  <c r="C13" i="9"/>
  <c r="D12" i="9"/>
  <c r="E11" i="9"/>
  <c r="F10" i="9"/>
  <c r="G9" i="9"/>
  <c r="H8" i="9"/>
  <c r="I7" i="9"/>
  <c r="J6" i="9"/>
  <c r="B6" i="9"/>
  <c r="J5" i="9"/>
  <c r="E24" i="9"/>
  <c r="H12" i="9"/>
  <c r="B10" i="9"/>
  <c r="F28" i="9"/>
  <c r="H26" i="9"/>
  <c r="J23" i="9"/>
  <c r="H25" i="9"/>
  <c r="J10" i="9"/>
  <c r="E7" i="9"/>
  <c r="F6" i="9"/>
  <c r="D21" i="9"/>
  <c r="J29" i="8"/>
  <c r="H21" i="9"/>
  <c r="J15" i="9"/>
  <c r="B15" i="9"/>
  <c r="F15" i="9"/>
  <c r="E19" i="9"/>
  <c r="I16" i="9"/>
  <c r="F18" i="9"/>
  <c r="G17" i="9"/>
  <c r="J18" i="9"/>
  <c r="B18" i="9"/>
  <c r="E16" i="9"/>
  <c r="I19" i="9"/>
  <c r="C17" i="9"/>
  <c r="B28" i="9"/>
  <c r="J28" i="9"/>
  <c r="C27" i="9"/>
  <c r="D26" i="9"/>
  <c r="J14" i="8"/>
  <c r="I14" i="8"/>
  <c r="I29" i="8"/>
  <c r="J30" i="7"/>
  <c r="I11" i="9"/>
  <c r="B5" i="9"/>
  <c r="G5" i="9"/>
  <c r="C5" i="9"/>
  <c r="G28" i="9"/>
  <c r="C28" i="9"/>
  <c r="H27" i="9"/>
  <c r="D27" i="9"/>
  <c r="I26" i="9"/>
  <c r="E26" i="9"/>
  <c r="J24" i="9"/>
  <c r="F24" i="9"/>
  <c r="B24" i="9"/>
  <c r="G23" i="9"/>
  <c r="C23" i="9"/>
  <c r="H22" i="9"/>
  <c r="D22" i="9"/>
  <c r="I21" i="9"/>
  <c r="E21" i="9"/>
  <c r="J19" i="9"/>
  <c r="F19" i="9"/>
  <c r="B19" i="9"/>
  <c r="G18" i="9"/>
  <c r="C18" i="9"/>
  <c r="H17" i="9"/>
  <c r="D17" i="9"/>
  <c r="I25" i="9"/>
  <c r="E25" i="9"/>
  <c r="J16" i="9"/>
  <c r="F16" i="9"/>
  <c r="B16" i="9"/>
  <c r="G15" i="9"/>
  <c r="C15" i="9"/>
  <c r="H13" i="9"/>
  <c r="D13" i="9"/>
  <c r="I12" i="9"/>
  <c r="E12" i="9"/>
  <c r="J11" i="9"/>
  <c r="F11" i="9"/>
  <c r="B11" i="9"/>
  <c r="G10" i="9"/>
  <c r="C10" i="9"/>
  <c r="H9" i="9"/>
  <c r="D9" i="9"/>
  <c r="I8" i="9"/>
  <c r="E8" i="9"/>
  <c r="J7" i="9"/>
  <c r="F7" i="9"/>
  <c r="B7" i="9"/>
  <c r="G6" i="9"/>
  <c r="C6" i="9"/>
  <c r="I5" i="9"/>
  <c r="E5" i="9"/>
  <c r="I28" i="9"/>
  <c r="E28" i="9"/>
  <c r="J27" i="9"/>
  <c r="F27" i="9"/>
  <c r="B27" i="9"/>
  <c r="G26" i="9"/>
  <c r="C26" i="9"/>
  <c r="H24" i="9"/>
  <c r="D24" i="9"/>
  <c r="I23" i="9"/>
  <c r="E23" i="9"/>
  <c r="J22" i="9"/>
  <c r="F22" i="9"/>
  <c r="B22" i="9"/>
  <c r="G21" i="9"/>
  <c r="C21" i="9"/>
  <c r="H19" i="9"/>
  <c r="D19" i="9"/>
  <c r="I18" i="9"/>
  <c r="E18" i="9"/>
  <c r="J17" i="9"/>
  <c r="F17" i="9"/>
  <c r="B17" i="9"/>
  <c r="G25" i="9"/>
  <c r="C25" i="9"/>
  <c r="H16" i="9"/>
  <c r="D16" i="9"/>
  <c r="I15" i="9"/>
  <c r="E15" i="9"/>
  <c r="J13" i="9"/>
  <c r="F13" i="9"/>
  <c r="B13" i="9"/>
  <c r="G12" i="9"/>
  <c r="C12" i="9"/>
  <c r="H11" i="9"/>
  <c r="D11" i="9"/>
  <c r="I10" i="9"/>
  <c r="E10" i="9"/>
  <c r="J9" i="9"/>
  <c r="F9" i="9"/>
  <c r="B9" i="9"/>
  <c r="G8" i="9"/>
  <c r="C8" i="9"/>
  <c r="H7" i="9"/>
  <c r="D7" i="9"/>
  <c r="I6" i="9"/>
  <c r="E6" i="9"/>
  <c r="H5" i="9"/>
  <c r="D5" i="9"/>
  <c r="H28" i="9"/>
  <c r="D28" i="9"/>
  <c r="I27" i="9"/>
  <c r="E27" i="9"/>
  <c r="J26" i="9"/>
  <c r="F26" i="9"/>
  <c r="B26" i="9"/>
  <c r="G24" i="9"/>
  <c r="C24" i="9"/>
  <c r="H23" i="9"/>
  <c r="D23" i="9"/>
  <c r="I22" i="9"/>
  <c r="E22" i="9"/>
  <c r="J21" i="9"/>
  <c r="F21" i="9"/>
  <c r="B21" i="9"/>
  <c r="G19" i="9"/>
  <c r="C19" i="9"/>
  <c r="H18" i="9"/>
  <c r="D18" i="9"/>
  <c r="I17" i="9"/>
  <c r="E17" i="9"/>
  <c r="J25" i="9"/>
  <c r="F25" i="9"/>
  <c r="B25" i="9"/>
  <c r="G16" i="9"/>
  <c r="C16" i="9"/>
  <c r="H15" i="9"/>
  <c r="D15" i="9"/>
  <c r="I13" i="9"/>
  <c r="E13" i="9"/>
  <c r="J12" i="9"/>
  <c r="F12" i="9"/>
  <c r="B12" i="9"/>
  <c r="G11" i="9"/>
  <c r="C11" i="9"/>
  <c r="H10" i="9"/>
  <c r="D10" i="9"/>
  <c r="I9" i="9"/>
  <c r="E9" i="9"/>
  <c r="J8" i="9"/>
  <c r="F8" i="9"/>
  <c r="B8" i="9"/>
  <c r="G7" i="9"/>
  <c r="C7" i="9"/>
  <c r="H6" i="9"/>
  <c r="D6" i="9"/>
  <c r="J14" i="7"/>
  <c r="J29" i="7"/>
  <c r="J20" i="7"/>
  <c r="J30" i="8"/>
  <c r="C30" i="3"/>
  <c r="D30" i="3"/>
  <c r="E30" i="3"/>
  <c r="F30" i="3"/>
  <c r="G30" i="3"/>
  <c r="H30" i="3"/>
  <c r="I30" i="3"/>
  <c r="B30" i="3"/>
  <c r="C29" i="3"/>
  <c r="D29" i="3"/>
  <c r="E29" i="3"/>
  <c r="F29" i="3"/>
  <c r="G29" i="3"/>
  <c r="H29" i="3"/>
  <c r="I29" i="3"/>
  <c r="I29" i="7" s="1"/>
  <c r="B29" i="3"/>
  <c r="C20" i="3"/>
  <c r="D20" i="3"/>
  <c r="E20" i="3"/>
  <c r="F20" i="3"/>
  <c r="G20" i="3"/>
  <c r="H20" i="3"/>
  <c r="I20" i="3"/>
  <c r="I20" i="7" s="1"/>
  <c r="I20" i="9" s="1"/>
  <c r="B20" i="3"/>
  <c r="C14" i="3"/>
  <c r="D14" i="3"/>
  <c r="E14" i="3"/>
  <c r="F14" i="3"/>
  <c r="G14" i="3"/>
  <c r="H14" i="3"/>
  <c r="I14" i="3"/>
  <c r="I14" i="7" s="1"/>
  <c r="B14" i="3"/>
  <c r="I30" i="6"/>
  <c r="I30" i="5"/>
  <c r="J29" i="9" l="1"/>
  <c r="I14" i="9"/>
  <c r="J14" i="9"/>
  <c r="J20" i="9"/>
  <c r="I29" i="9"/>
  <c r="J30" i="9"/>
  <c r="I30" i="8"/>
  <c r="I30" i="7"/>
  <c r="H30" i="6"/>
  <c r="H29" i="6"/>
  <c r="H20" i="6"/>
  <c r="H14" i="6"/>
  <c r="G30" i="5"/>
  <c r="H30" i="5"/>
  <c r="H29" i="5"/>
  <c r="H20" i="5"/>
  <c r="H14" i="5"/>
  <c r="C29" i="6"/>
  <c r="D29" i="6"/>
  <c r="E29" i="6"/>
  <c r="F29" i="6"/>
  <c r="G29" i="6"/>
  <c r="C20" i="6"/>
  <c r="C20" i="8" s="1"/>
  <c r="D20" i="6"/>
  <c r="D20" i="8" s="1"/>
  <c r="E20" i="6"/>
  <c r="F20" i="6"/>
  <c r="G20" i="6"/>
  <c r="C14" i="6"/>
  <c r="D14" i="6"/>
  <c r="E14" i="6"/>
  <c r="F14" i="6"/>
  <c r="G14" i="6"/>
  <c r="B29" i="6"/>
  <c r="B20" i="6"/>
  <c r="B14" i="6"/>
  <c r="G30" i="6"/>
  <c r="F30" i="6"/>
  <c r="E30" i="6"/>
  <c r="D30" i="6"/>
  <c r="C30" i="6"/>
  <c r="B30" i="6"/>
  <c r="C30" i="5"/>
  <c r="D30" i="5"/>
  <c r="E30" i="5"/>
  <c r="F30" i="5"/>
  <c r="C29" i="5"/>
  <c r="D29" i="5"/>
  <c r="E29" i="5"/>
  <c r="F29" i="5"/>
  <c r="G29" i="5"/>
  <c r="C20" i="5"/>
  <c r="D20" i="5"/>
  <c r="E20" i="5"/>
  <c r="F20" i="5"/>
  <c r="G20" i="5"/>
  <c r="C14" i="5"/>
  <c r="D14" i="5"/>
  <c r="E14" i="5"/>
  <c r="F14" i="5"/>
  <c r="G14" i="5"/>
  <c r="B30" i="5"/>
  <c r="B29" i="5"/>
  <c r="B20" i="5"/>
  <c r="B14" i="5"/>
  <c r="E20" i="8" l="1"/>
  <c r="G20" i="8"/>
  <c r="B20" i="8"/>
  <c r="F20" i="8"/>
  <c r="H20" i="8"/>
  <c r="E30" i="8"/>
  <c r="E30" i="7"/>
  <c r="B20" i="7"/>
  <c r="E14" i="8"/>
  <c r="E14" i="7"/>
  <c r="F20" i="7"/>
  <c r="G29" i="8"/>
  <c r="G29" i="7"/>
  <c r="C29" i="8"/>
  <c r="C29" i="7"/>
  <c r="H29" i="7"/>
  <c r="H29" i="8"/>
  <c r="B30" i="8"/>
  <c r="B30" i="7"/>
  <c r="F30" i="8"/>
  <c r="F30" i="7"/>
  <c r="B29" i="8"/>
  <c r="B29" i="7"/>
  <c r="D14" i="8"/>
  <c r="D14" i="7"/>
  <c r="E20" i="7"/>
  <c r="F29" i="8"/>
  <c r="F29" i="7"/>
  <c r="H30" i="8"/>
  <c r="H30" i="7"/>
  <c r="C30" i="7"/>
  <c r="C30" i="8"/>
  <c r="G30" i="7"/>
  <c r="G30" i="8"/>
  <c r="G14" i="7"/>
  <c r="G14" i="8"/>
  <c r="C14" i="7"/>
  <c r="C14" i="8"/>
  <c r="D20" i="7"/>
  <c r="E29" i="8"/>
  <c r="E29" i="7"/>
  <c r="H14" i="8"/>
  <c r="H14" i="7"/>
  <c r="I30" i="9"/>
  <c r="D30" i="8"/>
  <c r="D30" i="7"/>
  <c r="B14" i="8"/>
  <c r="B14" i="7"/>
  <c r="F14" i="8"/>
  <c r="F14" i="7"/>
  <c r="G20" i="7"/>
  <c r="C20" i="7"/>
  <c r="D29" i="7"/>
  <c r="D29" i="8"/>
  <c r="H20" i="7"/>
  <c r="B30" i="9" l="1"/>
  <c r="E20" i="9"/>
  <c r="B20" i="9"/>
  <c r="H30" i="9"/>
  <c r="F20" i="9"/>
  <c r="E29" i="9"/>
  <c r="B29" i="9"/>
  <c r="C29" i="9"/>
  <c r="H14" i="9"/>
  <c r="F29" i="9"/>
  <c r="D14" i="9"/>
  <c r="F30" i="9"/>
  <c r="G29" i="9"/>
  <c r="E14" i="9"/>
  <c r="E30" i="9"/>
  <c r="H20" i="9"/>
  <c r="G20" i="9"/>
  <c r="B14" i="9"/>
  <c r="C14" i="9"/>
  <c r="G30" i="9"/>
  <c r="D29" i="9"/>
  <c r="C20" i="9"/>
  <c r="F14" i="9"/>
  <c r="D30" i="9"/>
  <c r="D20" i="9"/>
  <c r="G14" i="9"/>
  <c r="C30" i="9"/>
  <c r="H29" i="9"/>
</calcChain>
</file>

<file path=xl/sharedStrings.xml><?xml version="1.0" encoding="utf-8"?>
<sst xmlns="http://schemas.openxmlformats.org/spreadsheetml/2006/main" count="181" uniqueCount="42">
  <si>
    <t>Γερμανία</t>
  </si>
  <si>
    <t>Ηνωμένο Βασίλειο</t>
  </si>
  <si>
    <t>Γαλλία</t>
  </si>
  <si>
    <t>Ιταλία</t>
  </si>
  <si>
    <t>Ολλανδία</t>
  </si>
  <si>
    <t>Χώρες προέλευσης</t>
  </si>
  <si>
    <t xml:space="preserve">Βέλγιο </t>
  </si>
  <si>
    <t>Ρουμανία</t>
  </si>
  <si>
    <t>Τσεχία</t>
  </si>
  <si>
    <t>Αλβανία</t>
  </si>
  <si>
    <t>Ελβετία</t>
  </si>
  <si>
    <t>ΗΠΑ</t>
  </si>
  <si>
    <t>Αυστραλία</t>
  </si>
  <si>
    <t xml:space="preserve">Λοιπές Χώρες </t>
  </si>
  <si>
    <t>Χώρες Ευρωζώνης</t>
  </si>
  <si>
    <t xml:space="preserve">Χώρες ΕΕ εκτός Ευρωζώνης </t>
  </si>
  <si>
    <t xml:space="preserve">Λοιπές </t>
  </si>
  <si>
    <t>Αυστρία</t>
  </si>
  <si>
    <t>Ισπανία</t>
  </si>
  <si>
    <t xml:space="preserve">Κύπρος </t>
  </si>
  <si>
    <t>Δανία</t>
  </si>
  <si>
    <t>Σουηδία</t>
  </si>
  <si>
    <t>Καναδάς</t>
  </si>
  <si>
    <t>Ρωσία</t>
  </si>
  <si>
    <t>Σύνολο αφίξεων**</t>
  </si>
  <si>
    <t xml:space="preserve">Σύνολο Διανυκτερεύσεων*  </t>
  </si>
  <si>
    <t xml:space="preserve">Σύνολο Δαπάνης**   </t>
  </si>
  <si>
    <t>Σύνολο Έρευνας Συνόρων**</t>
  </si>
  <si>
    <t>Βασικά Τουριστικά Μεγέθη της Ελλάδας</t>
  </si>
  <si>
    <t xml:space="preserve">Αφίξεις μη κατοίκων από το εξωτερικό ανά χώρα προέλευσης (σε χιλ.) </t>
  </si>
  <si>
    <t xml:space="preserve">*Τα στοιχεία για την Κρουαζιέρα δεν περιλαμβάνονται </t>
  </si>
  <si>
    <t xml:space="preserve">**Τα στοιχεία για την Κρουαζιέρα δεν περιλαμβάνονται </t>
  </si>
  <si>
    <t>Διανυκτερεύσεις μη κατοίκων στην Ελλάδα ανά χώρα προέλευσης (σε χιλιάδες)</t>
  </si>
  <si>
    <t>**Τα στοιχεία για την Κρουαζιέρα δεν περιλαμβάνονται</t>
  </si>
  <si>
    <t>Μέση Δαπάνη ανά Διανυκτέρευση ανά χώρα προέλευσης (σε €)</t>
  </si>
  <si>
    <r>
      <rPr>
        <b/>
        <i/>
        <sz val="8"/>
        <color rgb="FF002060"/>
        <rFont val="Verdana Pro"/>
        <family val="2"/>
      </rPr>
      <t>Πηγή</t>
    </r>
    <r>
      <rPr>
        <i/>
        <sz val="8"/>
        <color rgb="FF002060"/>
        <rFont val="Verdana Pro"/>
        <family val="2"/>
      </rPr>
      <t xml:space="preserve">: Έρευνα Συνόρων της Τράπεζας της Ελλάδας </t>
    </r>
  </si>
  <si>
    <r>
      <rPr>
        <b/>
        <i/>
        <sz val="10"/>
        <color rgb="FF002060"/>
        <rFont val="Verdana Pro"/>
        <family val="2"/>
      </rPr>
      <t>Πηγή</t>
    </r>
    <r>
      <rPr>
        <i/>
        <sz val="10"/>
        <color rgb="FF002060"/>
        <rFont val="Verdana Pro"/>
        <family val="2"/>
      </rPr>
      <t xml:space="preserve">: Έρευνα Συνόρων της Τράπεζας της Ελλάδας </t>
    </r>
  </si>
  <si>
    <r>
      <rPr>
        <b/>
        <i/>
        <sz val="10"/>
        <color rgb="FF002060"/>
        <rFont val="Verdana"/>
        <family val="2"/>
        <charset val="161"/>
      </rPr>
      <t>Πηγή:</t>
    </r>
    <r>
      <rPr>
        <i/>
        <sz val="10"/>
        <color rgb="FF002060"/>
        <rFont val="Verdana"/>
        <family val="2"/>
        <charset val="161"/>
      </rPr>
      <t xml:space="preserve"> Έρευνα Συνόρων της Τράπεζας της Ελλάδας </t>
    </r>
  </si>
  <si>
    <r>
      <rPr>
        <b/>
        <i/>
        <sz val="8"/>
        <color rgb="FF002060"/>
        <rFont val="Tahoma"/>
        <family val="2"/>
        <charset val="161"/>
      </rPr>
      <t>Πηγή</t>
    </r>
    <r>
      <rPr>
        <i/>
        <sz val="8"/>
        <color rgb="FF002060"/>
        <rFont val="Tahoma"/>
        <family val="2"/>
        <charset val="161"/>
      </rPr>
      <t xml:space="preserve">: Έρευνα Συνόρων της Τράπεζας της Ελλάδας </t>
    </r>
  </si>
  <si>
    <t>Δαπάνη μη κατοίκων στην Ελλάδα ανά χώρα προέλευσης (σε εκ. €)</t>
  </si>
  <si>
    <t xml:space="preserve">Μέση κατά Κεφαλή Δαπάνη ανά χώρα προέλευσης (σε €) </t>
  </si>
  <si>
    <t>Μέση Διάρκεια Παραμονής ανά χώρα προέλευσης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</si>
</sst>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\ _Δ_ρ_χ_-;\-* #,##0.00\ _Δ_ρ_χ_-;_-* &quot;-&quot;??\ _Δ_ρ_χ_-;_-@_-"/>
    <numFmt numFmtId="166" formatCode="#,##0.0"/>
    <numFmt numFmtId="167" formatCode="0.0%"/>
    <numFmt numFmtId="168" formatCode="0.0"/>
  </numFmts>
  <fonts count="2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6"/>
      <color theme="1"/>
      <name val="Tahoma"/>
      <family val="2"/>
      <charset val="161"/>
    </font>
    <font>
      <b/>
      <sz val="10"/>
      <color theme="0"/>
      <name val="Verdana"/>
      <family val="2"/>
      <charset val="161"/>
    </font>
    <font>
      <sz val="10"/>
      <color theme="1"/>
      <name val="Verdana"/>
      <family val="2"/>
      <charset val="161"/>
    </font>
    <font>
      <b/>
      <i/>
      <sz val="10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i/>
      <sz val="10"/>
      <color theme="4"/>
      <name val="Verdana"/>
      <family val="2"/>
      <charset val="161"/>
    </font>
    <font>
      <b/>
      <sz val="14"/>
      <color theme="1"/>
      <name val="Verdana Pro"/>
      <family val="2"/>
    </font>
    <font>
      <sz val="11"/>
      <color theme="1"/>
      <name val="Verdana Pro"/>
      <family val="2"/>
    </font>
    <font>
      <sz val="10"/>
      <color theme="1"/>
      <name val="Verdana Pro"/>
      <family val="2"/>
    </font>
    <font>
      <i/>
      <sz val="10"/>
      <color rgb="FF002060"/>
      <name val="Verdana"/>
      <family val="2"/>
      <charset val="161"/>
    </font>
    <font>
      <b/>
      <i/>
      <sz val="8"/>
      <color rgb="FF002060"/>
      <name val="Verdana Pro"/>
      <family val="2"/>
    </font>
    <font>
      <i/>
      <sz val="8"/>
      <color rgb="FF002060"/>
      <name val="Verdana Pro"/>
      <family val="2"/>
    </font>
    <font>
      <b/>
      <i/>
      <sz val="10"/>
      <color rgb="FF002060"/>
      <name val="Verdana"/>
      <family val="2"/>
      <charset val="161"/>
    </font>
    <font>
      <b/>
      <i/>
      <sz val="10"/>
      <color rgb="FF002060"/>
      <name val="Verdana Pro"/>
      <family val="2"/>
    </font>
    <font>
      <i/>
      <sz val="10"/>
      <color rgb="FF002060"/>
      <name val="Verdana Pro"/>
      <family val="2"/>
    </font>
    <font>
      <i/>
      <sz val="8"/>
      <color rgb="FF002060"/>
      <name val="Verdana Pro"/>
      <family val="2"/>
      <charset val="161"/>
    </font>
    <font>
      <b/>
      <i/>
      <sz val="8"/>
      <color rgb="FF002060"/>
      <name val="Tahoma"/>
      <family val="2"/>
      <charset val="161"/>
    </font>
    <font>
      <i/>
      <sz val="8"/>
      <color rgb="FF002060"/>
      <name val="Tahoma"/>
      <family val="2"/>
      <charset val="161"/>
    </font>
    <font>
      <sz val="8"/>
      <color theme="1"/>
      <name val="Verdan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9" fontId="0" fillId="0" borderId="0" xfId="1" applyFont="1"/>
    <xf numFmtId="167" fontId="0" fillId="0" borderId="0" xfId="1" applyNumberFormat="1" applyFont="1"/>
    <xf numFmtId="166" fontId="0" fillId="0" borderId="0" xfId="0" applyNumberFormat="1"/>
    <xf numFmtId="168" fontId="0" fillId="0" borderId="0" xfId="0" applyNumberFormat="1"/>
    <xf numFmtId="1" fontId="0" fillId="0" borderId="0" xfId="0" applyNumberFormat="1"/>
    <xf numFmtId="167" fontId="1" fillId="0" borderId="0" xfId="1" applyNumberFormat="1" applyFont="1"/>
    <xf numFmtId="3" fontId="5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7" borderId="3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3" fontId="8" fillId="3" borderId="0" xfId="0" applyNumberFormat="1" applyFont="1" applyFill="1" applyAlignment="1">
      <alignment horizontal="center" vertical="center"/>
    </xf>
    <xf numFmtId="3" fontId="8" fillId="3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3" fontId="6" fillId="4" borderId="0" xfId="0" applyNumberFormat="1" applyFont="1" applyFill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3" fontId="6" fillId="5" borderId="0" xfId="0" applyNumberFormat="1" applyFont="1" applyFill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9" fontId="11" fillId="0" borderId="0" xfId="1" applyFont="1" applyAlignment="1">
      <alignment vertical="center"/>
    </xf>
    <xf numFmtId="3" fontId="11" fillId="0" borderId="0" xfId="0" applyNumberFormat="1" applyFont="1" applyAlignment="1">
      <alignment vertical="center"/>
    </xf>
    <xf numFmtId="167" fontId="11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9" fontId="12" fillId="0" borderId="0" xfId="1" applyFont="1" applyAlignment="1">
      <alignment vertical="center"/>
    </xf>
    <xf numFmtId="167" fontId="12" fillId="0" borderId="0" xfId="1" applyNumberFormat="1" applyFont="1" applyAlignment="1">
      <alignment vertical="center"/>
    </xf>
    <xf numFmtId="0" fontId="11" fillId="5" borderId="0" xfId="0" applyFont="1" applyFill="1" applyAlignment="1">
      <alignment vertical="center"/>
    </xf>
    <xf numFmtId="1" fontId="11" fillId="0" borderId="0" xfId="0" applyNumberFormat="1" applyFont="1" applyAlignment="1">
      <alignment vertical="center"/>
    </xf>
    <xf numFmtId="0" fontId="11" fillId="6" borderId="0" xfId="0" applyFont="1" applyFill="1" applyAlignment="1">
      <alignment vertical="center"/>
    </xf>
    <xf numFmtId="9" fontId="11" fillId="6" borderId="0" xfId="1" applyFont="1" applyFill="1" applyAlignment="1">
      <alignment vertical="center"/>
    </xf>
    <xf numFmtId="9" fontId="11" fillId="5" borderId="0" xfId="1" applyFont="1" applyFill="1" applyAlignment="1">
      <alignment vertical="center"/>
    </xf>
    <xf numFmtId="9" fontId="11" fillId="6" borderId="0" xfId="0" applyNumberFormat="1" applyFont="1" applyFill="1" applyAlignment="1">
      <alignment vertical="center"/>
    </xf>
    <xf numFmtId="166" fontId="11" fillId="0" borderId="0" xfId="1" applyNumberFormat="1" applyFont="1" applyAlignment="1">
      <alignment vertical="center"/>
    </xf>
    <xf numFmtId="168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6" fontId="8" fillId="3" borderId="0" xfId="0" applyNumberFormat="1" applyFont="1" applyFill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6" fillId="4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Alignment="1">
      <alignment horizontal="center" vertical="center"/>
    </xf>
    <xf numFmtId="166" fontId="6" fillId="4" borderId="8" xfId="0" applyNumberFormat="1" applyFont="1" applyFill="1" applyBorder="1" applyAlignment="1">
      <alignment horizontal="center" vertical="center"/>
    </xf>
    <xf numFmtId="166" fontId="8" fillId="3" borderId="6" xfId="0" applyNumberFormat="1" applyFont="1" applyFill="1" applyBorder="1" applyAlignment="1">
      <alignment horizontal="center" vertical="center"/>
    </xf>
    <xf numFmtId="166" fontId="8" fillId="3" borderId="7" xfId="0" applyNumberFormat="1" applyFont="1" applyFill="1" applyBorder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9" fontId="6" fillId="0" borderId="0" xfId="1" applyFont="1" applyAlignment="1">
      <alignment vertical="center"/>
    </xf>
    <xf numFmtId="10" fontId="12" fillId="0" borderId="0" xfId="0" applyNumberFormat="1" applyFont="1" applyAlignment="1">
      <alignment vertical="center"/>
    </xf>
    <xf numFmtId="9" fontId="12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7" borderId="0" xfId="0" applyFont="1" applyFill="1" applyAlignment="1">
      <alignment horizontal="center" vertical="center"/>
    </xf>
  </cellXfs>
  <cellStyles count="7">
    <cellStyle name="Comma 2" xfId="4" xr:uid="{00000000-0005-0000-0000-000031000000}"/>
    <cellStyle name="Comma 2 2" xfId="6" xr:uid="{00000000-0005-0000-0000-000034000000}"/>
    <cellStyle name="Comma 2 3" xfId="5" xr:uid="{00000000-0005-0000-0000-000033000000}"/>
    <cellStyle name="Comma 3" xfId="2" xr:uid="{00000000-0005-0000-0000-000000000000}"/>
    <cellStyle name="Normal 2" xfId="3" xr:uid="{00000000-0005-0000-0000-000032000000}"/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15</xdr:col>
      <xdr:colOff>66675</xdr:colOff>
      <xdr:row>29</xdr:row>
      <xdr:rowOff>30944</xdr:rowOff>
    </xdr:to>
    <xdr:sp macro="" textlink="">
      <xdr:nvSpPr>
        <xdr:cNvPr id="4" name="Subtit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Grp="1"/>
        </xdr:cNvSpPr>
      </xdr:nvSpPr>
      <xdr:spPr>
        <a:xfrm>
          <a:off x="0" y="3295650"/>
          <a:ext cx="9210675" cy="2316944"/>
        </a:xfrm>
        <a:prstGeom prst="rect">
          <a:avLst/>
        </a:prstGeom>
      </xdr:spPr>
      <xdr:txBody>
        <a:bodyPr vert="horz" wrap="square" lIns="91440" tIns="45720" rIns="91440" bIns="45720" rtlCol="0">
          <a:normAutofit fontScale="92500" lnSpcReduction="20000"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en-US" sz="24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l-GR" sz="15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Απρίλιος 20</a:t>
          </a:r>
          <a:r>
            <a:rPr kumimoji="0" lang="en-US" sz="15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</a:t>
          </a:r>
          <a:r>
            <a:rPr kumimoji="0" lang="el-GR" sz="15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</a:t>
          </a:r>
          <a:endParaRPr kumimoji="0" lang="en-US" sz="15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en-US" sz="15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en-US" sz="15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l-GR" sz="15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©</a:t>
          </a:r>
          <a:r>
            <a:rPr kumimoji="0" lang="en-US" sz="15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 </a:t>
          </a:r>
          <a:r>
            <a:rPr kumimoji="0" lang="el-GR" sz="15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ΙΝΣΕΤΕ– </a:t>
          </a:r>
          <a:r>
            <a:rPr kumimoji="0" lang="en-US" sz="15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E</a:t>
          </a:r>
          <a:r>
            <a:rPr kumimoji="0" lang="el-GR" sz="15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πιτρέπεται η αναδημοσίευση με την προϋπόθεση της αναφοράς στην πηγή</a:t>
          </a:r>
          <a:endParaRPr kumimoji="0" lang="en-US" sz="15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en-US" sz="24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511440</xdr:colOff>
      <xdr:row>6</xdr:row>
      <xdr:rowOff>9525</xdr:rowOff>
    </xdr:from>
    <xdr:to>
      <xdr:col>9</xdr:col>
      <xdr:colOff>166878</xdr:colOff>
      <xdr:row>14</xdr:row>
      <xdr:rowOff>30099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AEEF8F-3CE4-42F5-8BED-86977FFDA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9440" y="1209675"/>
          <a:ext cx="2093838" cy="1544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15</xdr:col>
      <xdr:colOff>114300</xdr:colOff>
      <xdr:row>15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381001"/>
          <a:ext cx="9258300" cy="25336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Επεξηγηματικές σημειώσεις: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ahom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Στις επόμενες σελίδες παρουσιάζονται αναλυτικά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, </a:t>
          </a: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βάσει της Έρευνας Συνόρων της Τράπεζας της Ελλάδος: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οι αφίξεις μη κατοίκων ανά χώρα προέλευσης για τα έτη 2010-20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</a:t>
          </a: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2,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οι διανυκτερεύσεις μη κατοίκων ανά χώρα προέλευσης για τα έτη 2010-20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</a:t>
          </a: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2,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το σύνολο της δαπάνης ανά χώρα προέλευσης για τα έτη 2010-20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</a:t>
          </a: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2,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η μέση δαπάνη ανά χώρα προέλευσης για τα έτη 2010-20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</a:t>
          </a: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,</a:t>
          </a:r>
          <a:endParaRPr kumimoji="0" lang="el-G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ahoma" panose="020B0604030504040204" pitchFamily="34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η ημερήσια δαπάνη ανά χώρα προέλευσης για τα έτη 2010-20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</a:t>
          </a: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2,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η μέση διάρκεια παραμονής ανά χώρα προέλευσης για τα έτη 2010-20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</a:t>
          </a: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ahoma" panose="020B0604030504040204" pitchFamily="34" charset="0"/>
            </a:rPr>
            <a:t>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O3"/>
  <sheetViews>
    <sheetView showGridLines="0" tabSelected="1" zoomScaleNormal="100" workbookViewId="0">
      <selection activeCell="C9" sqref="C9"/>
    </sheetView>
  </sheetViews>
  <sheetFormatPr defaultRowHeight="15" x14ac:dyDescent="0.25"/>
  <sheetData>
    <row r="1" spans="1:15" ht="19.5" customHeight="1" x14ac:dyDescent="0.25">
      <c r="A1" s="63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</sheetData>
  <mergeCells count="1">
    <mergeCell ref="A1:O3"/>
  </mergeCells>
  <pageMargins left="0.7" right="0.7" top="0.75" bottom="0.75" header="0.3" footer="0.3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"/>
  <sheetViews>
    <sheetView showGridLines="0" zoomScaleNormal="100" workbookViewId="0">
      <selection activeCell="F18" sqref="F18"/>
    </sheetView>
  </sheetViews>
  <sheetFormatPr defaultRowHeight="15" x14ac:dyDescent="0.25"/>
  <sheetData/>
  <pageMargins left="0.7" right="0.7" top="0.75" bottom="0.75" header="0.3" footer="0.3"/>
  <pageSetup paperSize="9" scale="90" fitToHeight="0" orientation="landscape" r:id="rId1"/>
  <headerFooter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N32"/>
  <sheetViews>
    <sheetView showGridLines="0" zoomScale="80" zoomScaleNormal="80" workbookViewId="0">
      <pane xSplit="1" topLeftCell="B1" activePane="topRight" state="frozen"/>
      <selection activeCell="A7" sqref="A7"/>
      <selection pane="topRight" activeCell="N5" sqref="N5:N30"/>
    </sheetView>
  </sheetViews>
  <sheetFormatPr defaultColWidth="8.85546875" defaultRowHeight="12.75" x14ac:dyDescent="0.25"/>
  <cols>
    <col min="1" max="1" width="26.5703125" style="10" bestFit="1" customWidth="1"/>
    <col min="2" max="14" width="10.7109375" style="10" customWidth="1"/>
    <col min="15" max="16384" width="8.85546875" style="10"/>
  </cols>
  <sheetData>
    <row r="1" spans="1:14" ht="15" customHeight="1" x14ac:dyDescent="0.25"/>
    <row r="2" spans="1:14" ht="15" customHeight="1" x14ac:dyDescent="0.25">
      <c r="I2" s="62"/>
      <c r="J2" s="62"/>
      <c r="K2" s="62"/>
      <c r="L2" s="62"/>
      <c r="M2" s="62"/>
      <c r="N2" s="62"/>
    </row>
    <row r="3" spans="1:14" ht="15" customHeight="1" x14ac:dyDescent="0.25">
      <c r="A3" s="66" t="s">
        <v>29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5" customHeight="1" x14ac:dyDescent="0.25">
      <c r="A4" s="11" t="s">
        <v>5</v>
      </c>
      <c r="B4" s="12">
        <v>2010</v>
      </c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3">
        <v>2016</v>
      </c>
      <c r="I4" s="13">
        <v>2017</v>
      </c>
      <c r="J4" s="13">
        <v>2018</v>
      </c>
      <c r="K4" s="13">
        <v>2019</v>
      </c>
      <c r="L4" s="13">
        <v>2020</v>
      </c>
      <c r="M4" s="13">
        <v>2021</v>
      </c>
      <c r="N4" s="13">
        <v>2022</v>
      </c>
    </row>
    <row r="5" spans="1:14" ht="15" customHeight="1" x14ac:dyDescent="0.25">
      <c r="A5" s="14" t="s">
        <v>14</v>
      </c>
      <c r="B5" s="15">
        <v>6147.4830000000002</v>
      </c>
      <c r="C5" s="15">
        <v>6621.6848425525468</v>
      </c>
      <c r="D5" s="15">
        <v>5903.1570000000002</v>
      </c>
      <c r="E5" s="15">
        <v>6379.38</v>
      </c>
      <c r="F5" s="15">
        <v>7456.5360000000001</v>
      </c>
      <c r="G5" s="15">
        <v>8189.2579999999998</v>
      </c>
      <c r="H5" s="16">
        <v>8934.9230000000007</v>
      </c>
      <c r="I5" s="16">
        <v>9863.3559999999998</v>
      </c>
      <c r="J5" s="16">
        <v>11436.439</v>
      </c>
      <c r="K5" s="16">
        <v>11071.387000000001</v>
      </c>
      <c r="L5" s="16">
        <v>3447.098</v>
      </c>
      <c r="M5" s="16">
        <v>7359.7516958552005</v>
      </c>
      <c r="N5" s="16">
        <v>11567.0238204288</v>
      </c>
    </row>
    <row r="6" spans="1:14" ht="15" customHeight="1" x14ac:dyDescent="0.25">
      <c r="A6" s="17" t="s">
        <v>17</v>
      </c>
      <c r="B6" s="18">
        <v>338.36700000000002</v>
      </c>
      <c r="C6" s="18">
        <v>310.357685804928</v>
      </c>
      <c r="D6" s="18">
        <v>236.417</v>
      </c>
      <c r="E6" s="18">
        <v>236.476</v>
      </c>
      <c r="F6" s="18">
        <v>285.13099999999997</v>
      </c>
      <c r="G6" s="18">
        <v>327.12099999999998</v>
      </c>
      <c r="H6" s="18">
        <v>359.11</v>
      </c>
      <c r="I6" s="18">
        <v>395.89</v>
      </c>
      <c r="J6" s="18">
        <v>520.81399999999996</v>
      </c>
      <c r="K6" s="18">
        <v>582.96400000000006</v>
      </c>
      <c r="L6" s="18">
        <v>160.86199999999999</v>
      </c>
      <c r="M6" s="18">
        <v>421.62509656613014</v>
      </c>
      <c r="N6" s="18">
        <v>613.51700539598801</v>
      </c>
    </row>
    <row r="7" spans="1:14" ht="15" customHeight="1" x14ac:dyDescent="0.25">
      <c r="A7" s="19" t="s">
        <v>6</v>
      </c>
      <c r="B7" s="20">
        <v>339.83600000000001</v>
      </c>
      <c r="C7" s="20">
        <v>432.62455340478698</v>
      </c>
      <c r="D7" s="20">
        <v>326.93799999999999</v>
      </c>
      <c r="E7" s="20">
        <v>344.553</v>
      </c>
      <c r="F7" s="20">
        <v>409.19900000000001</v>
      </c>
      <c r="G7" s="20">
        <v>482.524</v>
      </c>
      <c r="H7" s="20">
        <v>467.10599999999999</v>
      </c>
      <c r="I7" s="20">
        <v>526.57500000000005</v>
      </c>
      <c r="J7" s="20">
        <v>586.65800000000002</v>
      </c>
      <c r="K7" s="20">
        <v>587.72</v>
      </c>
      <c r="L7" s="20">
        <v>136.11600000000001</v>
      </c>
      <c r="M7" s="20">
        <v>359.1463359836153</v>
      </c>
      <c r="N7" s="20">
        <v>501.92100425792</v>
      </c>
    </row>
    <row r="8" spans="1:14" ht="15" customHeight="1" x14ac:dyDescent="0.25">
      <c r="A8" s="17" t="s">
        <v>2</v>
      </c>
      <c r="B8" s="18">
        <v>868.34799999999996</v>
      </c>
      <c r="C8" s="18">
        <v>1149.3884720211952</v>
      </c>
      <c r="D8" s="18">
        <v>977.375</v>
      </c>
      <c r="E8" s="18">
        <v>1152.2170000000001</v>
      </c>
      <c r="F8" s="18">
        <v>1463.1590000000001</v>
      </c>
      <c r="G8" s="18">
        <v>1522.1</v>
      </c>
      <c r="H8" s="18">
        <v>1313.5360000000001</v>
      </c>
      <c r="I8" s="18">
        <v>1419.799</v>
      </c>
      <c r="J8" s="18">
        <v>1524.0010000000002</v>
      </c>
      <c r="K8" s="18">
        <v>1541.7929999999999</v>
      </c>
      <c r="L8" s="18">
        <v>468.803</v>
      </c>
      <c r="M8" s="18">
        <v>1174.5037615299409</v>
      </c>
      <c r="N8" s="18">
        <v>1757.6121060742501</v>
      </c>
    </row>
    <row r="9" spans="1:14" ht="15" customHeight="1" x14ac:dyDescent="0.25">
      <c r="A9" s="19" t="s">
        <v>0</v>
      </c>
      <c r="B9" s="20">
        <v>2038.8720000000001</v>
      </c>
      <c r="C9" s="20">
        <v>2240.4806823819104</v>
      </c>
      <c r="D9" s="20">
        <v>2108.7869999999998</v>
      </c>
      <c r="E9" s="20">
        <v>2267.5450000000001</v>
      </c>
      <c r="F9" s="20">
        <v>2459.2280000000001</v>
      </c>
      <c r="G9" s="20">
        <v>2810.3490000000002</v>
      </c>
      <c r="H9" s="20">
        <v>3138.7350000000001</v>
      </c>
      <c r="I9" s="20">
        <v>3705.95</v>
      </c>
      <c r="J9" s="20">
        <v>4381.4480000000003</v>
      </c>
      <c r="K9" s="20">
        <v>4026.2860000000001</v>
      </c>
      <c r="L9" s="20">
        <v>1526.4390000000001</v>
      </c>
      <c r="M9" s="20">
        <v>3001.1638135630401</v>
      </c>
      <c r="N9" s="20">
        <v>4352.3477114426196</v>
      </c>
    </row>
    <row r="10" spans="1:14" ht="15" customHeight="1" x14ac:dyDescent="0.25">
      <c r="A10" s="17" t="s">
        <v>18</v>
      </c>
      <c r="B10" s="18">
        <v>155.30199999999999</v>
      </c>
      <c r="C10" s="18">
        <v>154.77380426764799</v>
      </c>
      <c r="D10" s="18">
        <v>155.72200000000001</v>
      </c>
      <c r="E10" s="18">
        <v>91.988</v>
      </c>
      <c r="F10" s="18">
        <v>136.22999999999999</v>
      </c>
      <c r="G10" s="18">
        <v>93.623000000000005</v>
      </c>
      <c r="H10" s="18">
        <v>203.29</v>
      </c>
      <c r="I10" s="18">
        <v>163.989</v>
      </c>
      <c r="J10" s="18">
        <v>225.71900000000002</v>
      </c>
      <c r="K10" s="18">
        <v>282.86799999999999</v>
      </c>
      <c r="L10" s="18">
        <v>74.635999999999996</v>
      </c>
      <c r="M10" s="18">
        <v>141.23395359870528</v>
      </c>
      <c r="N10" s="18">
        <v>290.738643247261</v>
      </c>
    </row>
    <row r="11" spans="1:14" ht="15" customHeight="1" x14ac:dyDescent="0.25">
      <c r="A11" s="19" t="s">
        <v>3</v>
      </c>
      <c r="B11" s="20">
        <v>843.61099999999999</v>
      </c>
      <c r="C11" s="20">
        <v>938.23262965049003</v>
      </c>
      <c r="D11" s="20">
        <v>848.07299999999998</v>
      </c>
      <c r="E11" s="20">
        <v>964.31399999999996</v>
      </c>
      <c r="F11" s="20">
        <v>1117.711</v>
      </c>
      <c r="G11" s="20">
        <v>1355.329</v>
      </c>
      <c r="H11" s="20">
        <v>1386.902</v>
      </c>
      <c r="I11" s="20">
        <v>1441.298</v>
      </c>
      <c r="J11" s="20">
        <v>1667.1140000000003</v>
      </c>
      <c r="K11" s="20">
        <v>1553.172</v>
      </c>
      <c r="L11" s="20">
        <v>373.22800000000001</v>
      </c>
      <c r="M11" s="20">
        <v>806.39020945665777</v>
      </c>
      <c r="N11" s="20">
        <v>1413.1649628719299</v>
      </c>
    </row>
    <row r="12" spans="1:14" ht="15" customHeight="1" x14ac:dyDescent="0.25">
      <c r="A12" s="21" t="s">
        <v>19</v>
      </c>
      <c r="B12" s="22">
        <v>574.76400000000001</v>
      </c>
      <c r="C12" s="22">
        <v>439.75695295588798</v>
      </c>
      <c r="D12" s="22">
        <v>424.827</v>
      </c>
      <c r="E12" s="22">
        <v>399.00900000000001</v>
      </c>
      <c r="F12" s="22">
        <v>448.34300000000002</v>
      </c>
      <c r="G12" s="22">
        <v>470.09199999999998</v>
      </c>
      <c r="H12" s="18">
        <v>651.98</v>
      </c>
      <c r="I12" s="18">
        <v>631.82100000000003</v>
      </c>
      <c r="J12" s="18">
        <v>697.98399999999992</v>
      </c>
      <c r="K12" s="18">
        <v>800.72</v>
      </c>
      <c r="L12" s="18">
        <v>290.99400000000003</v>
      </c>
      <c r="M12" s="18">
        <v>496.28277018147003</v>
      </c>
      <c r="N12" s="18">
        <v>733.13151024107106</v>
      </c>
    </row>
    <row r="13" spans="1:14" ht="15" customHeight="1" x14ac:dyDescent="0.25">
      <c r="A13" s="19" t="s">
        <v>4</v>
      </c>
      <c r="B13" s="23">
        <v>528.15800000000002</v>
      </c>
      <c r="C13" s="20">
        <v>560.72285781244307</v>
      </c>
      <c r="D13" s="20">
        <v>478.48200000000003</v>
      </c>
      <c r="E13" s="20">
        <v>580.86800000000005</v>
      </c>
      <c r="F13" s="20">
        <v>657.33900000000006</v>
      </c>
      <c r="G13" s="20">
        <v>639.10699999999997</v>
      </c>
      <c r="H13" s="20">
        <v>770.69</v>
      </c>
      <c r="I13" s="20">
        <v>947.15899999999999</v>
      </c>
      <c r="J13" s="20">
        <v>1014.998</v>
      </c>
      <c r="K13" s="20">
        <v>817.846</v>
      </c>
      <c r="L13" s="20">
        <v>256.62099999999998</v>
      </c>
      <c r="M13" s="20">
        <v>580.46609060487003</v>
      </c>
      <c r="N13" s="20">
        <v>1058.8507334851399</v>
      </c>
    </row>
    <row r="14" spans="1:14" ht="15" customHeight="1" x14ac:dyDescent="0.25">
      <c r="A14" s="24" t="s">
        <v>16</v>
      </c>
      <c r="B14" s="18">
        <f>B5-(SUM(B6:B13))</f>
        <v>460.22499999999945</v>
      </c>
      <c r="C14" s="18">
        <f t="shared" ref="C14:N14" si="0">C5-(SUM(C6:C13))</f>
        <v>395.34720425325759</v>
      </c>
      <c r="D14" s="18">
        <f t="shared" si="0"/>
        <v>346.53600000000006</v>
      </c>
      <c r="E14" s="18">
        <f t="shared" si="0"/>
        <v>342.40999999999985</v>
      </c>
      <c r="F14" s="18">
        <f t="shared" si="0"/>
        <v>480.19599999999991</v>
      </c>
      <c r="G14" s="18">
        <f t="shared" si="0"/>
        <v>489.01300000000083</v>
      </c>
      <c r="H14" s="18">
        <f t="shared" si="0"/>
        <v>643.57400000000052</v>
      </c>
      <c r="I14" s="18">
        <f t="shared" si="0"/>
        <v>630.875</v>
      </c>
      <c r="J14" s="18">
        <f t="shared" si="0"/>
        <v>817.70299999999952</v>
      </c>
      <c r="K14" s="18">
        <f t="shared" si="0"/>
        <v>878.01800000000185</v>
      </c>
      <c r="L14" s="18">
        <f t="shared" si="0"/>
        <v>159.39899999999943</v>
      </c>
      <c r="M14" s="18">
        <f t="shared" si="0"/>
        <v>378.93966437077142</v>
      </c>
      <c r="N14" s="18">
        <f t="shared" si="0"/>
        <v>845.74014341261864</v>
      </c>
    </row>
    <row r="15" spans="1:14" ht="15" customHeight="1" x14ac:dyDescent="0.25">
      <c r="A15" s="25" t="s">
        <v>15</v>
      </c>
      <c r="B15" s="26">
        <v>2262.9920000000002</v>
      </c>
      <c r="C15" s="27">
        <v>2346.9627221188775</v>
      </c>
      <c r="D15" s="27">
        <v>1979.3349999999998</v>
      </c>
      <c r="E15" s="27">
        <v>2301.4499999999998</v>
      </c>
      <c r="F15" s="27">
        <v>3703.4050000000002</v>
      </c>
      <c r="G15" s="27">
        <v>4387.7820000000002</v>
      </c>
      <c r="H15" s="27">
        <v>5387.2709999999988</v>
      </c>
      <c r="I15" s="27">
        <v>5717.6130000000012</v>
      </c>
      <c r="J15" s="27">
        <v>7018.3149999999996</v>
      </c>
      <c r="K15" s="27">
        <v>7482.3779999999997</v>
      </c>
      <c r="L15" s="27">
        <v>1442.329</v>
      </c>
      <c r="M15" s="27">
        <v>2763.2993743805969</v>
      </c>
      <c r="N15" s="27">
        <v>5427.8652063850004</v>
      </c>
    </row>
    <row r="16" spans="1:14" ht="15" customHeight="1" x14ac:dyDescent="0.25">
      <c r="A16" s="21" t="s">
        <v>20</v>
      </c>
      <c r="B16" s="22">
        <v>240.56299999999999</v>
      </c>
      <c r="C16" s="22">
        <v>244.98571649568589</v>
      </c>
      <c r="D16" s="22">
        <v>205.19399999999999</v>
      </c>
      <c r="E16" s="22">
        <v>202.476</v>
      </c>
      <c r="F16" s="22">
        <v>240.41800000000001</v>
      </c>
      <c r="G16" s="22">
        <v>237.65600000000001</v>
      </c>
      <c r="H16" s="18">
        <v>241.697</v>
      </c>
      <c r="I16" s="18">
        <v>279.08699999999999</v>
      </c>
      <c r="J16" s="18">
        <v>384.54300000000001</v>
      </c>
      <c r="K16" s="18">
        <v>307.62400000000002</v>
      </c>
      <c r="L16" s="18">
        <v>88.186000000000007</v>
      </c>
      <c r="M16" s="18">
        <v>204.3079017211</v>
      </c>
      <c r="N16" s="18">
        <v>273.80470349576899</v>
      </c>
    </row>
    <row r="17" spans="1:14" ht="15" customHeight="1" x14ac:dyDescent="0.25">
      <c r="A17" s="19" t="s">
        <v>7</v>
      </c>
      <c r="B17" s="23">
        <v>257.94099999999997</v>
      </c>
      <c r="C17" s="20">
        <v>223.69939665388799</v>
      </c>
      <c r="D17" s="20">
        <v>230.39599999999999</v>
      </c>
      <c r="E17" s="20">
        <v>278.87400000000002</v>
      </c>
      <c r="F17" s="20">
        <v>543.36099999999999</v>
      </c>
      <c r="G17" s="20">
        <v>540.28899999999999</v>
      </c>
      <c r="H17" s="20">
        <v>1026.1099999999999</v>
      </c>
      <c r="I17" s="20">
        <v>1148.944</v>
      </c>
      <c r="J17" s="20">
        <v>1389.3979999999999</v>
      </c>
      <c r="K17" s="20">
        <v>1378.127</v>
      </c>
      <c r="L17" s="20">
        <v>204.55099999999999</v>
      </c>
      <c r="M17" s="20">
        <v>625.50136870203016</v>
      </c>
      <c r="N17" s="20">
        <v>1378.7582362891201</v>
      </c>
    </row>
    <row r="18" spans="1:14" ht="15" customHeight="1" x14ac:dyDescent="0.25">
      <c r="A18" s="21" t="s">
        <v>21</v>
      </c>
      <c r="B18" s="22">
        <v>281.07</v>
      </c>
      <c r="C18" s="22">
        <v>333.90692456575403</v>
      </c>
      <c r="D18" s="22">
        <v>319.75599999999997</v>
      </c>
      <c r="E18" s="22">
        <v>368.834</v>
      </c>
      <c r="F18" s="22">
        <v>337.76900000000001</v>
      </c>
      <c r="G18" s="22">
        <v>351.57299999999998</v>
      </c>
      <c r="H18" s="18">
        <v>413.11200000000002</v>
      </c>
      <c r="I18" s="18">
        <v>493.363</v>
      </c>
      <c r="J18" s="18">
        <v>508.79399999999998</v>
      </c>
      <c r="K18" s="18">
        <v>412.44</v>
      </c>
      <c r="L18" s="18">
        <v>48.197000000000003</v>
      </c>
      <c r="M18" s="18">
        <v>127.86267175402099</v>
      </c>
      <c r="N18" s="18">
        <v>427.79439508999798</v>
      </c>
    </row>
    <row r="19" spans="1:14" ht="15" customHeight="1" x14ac:dyDescent="0.25">
      <c r="A19" s="19" t="s">
        <v>8</v>
      </c>
      <c r="B19" s="23">
        <v>294.93599999999998</v>
      </c>
      <c r="C19" s="20">
        <v>309.06155044162097</v>
      </c>
      <c r="D19" s="20">
        <v>289.036</v>
      </c>
      <c r="E19" s="20">
        <v>286.97399999999999</v>
      </c>
      <c r="F19" s="20">
        <v>347.62400000000002</v>
      </c>
      <c r="G19" s="20">
        <v>436.70400000000001</v>
      </c>
      <c r="H19" s="20">
        <v>280.33100000000002</v>
      </c>
      <c r="I19" s="20">
        <v>339.39800000000002</v>
      </c>
      <c r="J19" s="20">
        <v>368.07599999999996</v>
      </c>
      <c r="K19" s="20">
        <v>402.08100000000002</v>
      </c>
      <c r="L19" s="20">
        <v>102.928</v>
      </c>
      <c r="M19" s="20">
        <v>265.74517492070129</v>
      </c>
      <c r="N19" s="20">
        <v>418.798320696296</v>
      </c>
    </row>
    <row r="20" spans="1:14" ht="15" customHeight="1" x14ac:dyDescent="0.25">
      <c r="A20" s="21" t="s">
        <v>16</v>
      </c>
      <c r="B20" s="22">
        <f t="shared" ref="B20:N20" si="1">B15-(SUM(B16:B19))</f>
        <v>1188.4820000000002</v>
      </c>
      <c r="C20" s="22">
        <f t="shared" si="1"/>
        <v>1235.3091339619286</v>
      </c>
      <c r="D20" s="22">
        <f t="shared" si="1"/>
        <v>934.95299999999975</v>
      </c>
      <c r="E20" s="22">
        <f t="shared" si="1"/>
        <v>1164.2919999999999</v>
      </c>
      <c r="F20" s="22">
        <f t="shared" si="1"/>
        <v>2234.2330000000002</v>
      </c>
      <c r="G20" s="22">
        <f t="shared" si="1"/>
        <v>2821.5600000000004</v>
      </c>
      <c r="H20" s="18">
        <f t="shared" si="1"/>
        <v>3426.0209999999988</v>
      </c>
      <c r="I20" s="18">
        <f t="shared" si="1"/>
        <v>3456.8210000000013</v>
      </c>
      <c r="J20" s="18">
        <f t="shared" si="1"/>
        <v>4367.5039999999999</v>
      </c>
      <c r="K20" s="18">
        <f t="shared" si="1"/>
        <v>4982.1059999999998</v>
      </c>
      <c r="L20" s="18">
        <f t="shared" si="1"/>
        <v>998.46699999999998</v>
      </c>
      <c r="M20" s="18">
        <f t="shared" si="1"/>
        <v>1539.8822572827444</v>
      </c>
      <c r="N20" s="18">
        <f t="shared" si="1"/>
        <v>2928.7095508138177</v>
      </c>
    </row>
    <row r="21" spans="1:14" ht="15" customHeight="1" x14ac:dyDescent="0.25">
      <c r="A21" s="25" t="s">
        <v>13</v>
      </c>
      <c r="B21" s="27">
        <v>6597.018</v>
      </c>
      <c r="C21" s="27">
        <v>7458.5992091354829</v>
      </c>
      <c r="D21" s="27">
        <v>7635.1298000000006</v>
      </c>
      <c r="E21" s="27">
        <v>9238.720800000001</v>
      </c>
      <c r="F21" s="27">
        <v>10873.523000000001</v>
      </c>
      <c r="G21" s="27">
        <v>11022.4138</v>
      </c>
      <c r="H21" s="27">
        <v>10477.1558</v>
      </c>
      <c r="I21" s="27">
        <v>11613.216100000001</v>
      </c>
      <c r="J21" s="27">
        <v>11668.0268</v>
      </c>
      <c r="K21" s="27">
        <v>12794.611799999999</v>
      </c>
      <c r="L21" s="27">
        <v>2485.0452</v>
      </c>
      <c r="M21" s="27">
        <v>4581.8845000418005</v>
      </c>
      <c r="N21" s="27">
        <v>10840.6524089461</v>
      </c>
    </row>
    <row r="22" spans="1:14" ht="15" customHeight="1" x14ac:dyDescent="0.25">
      <c r="A22" s="17" t="s">
        <v>9</v>
      </c>
      <c r="B22" s="18">
        <v>242.084</v>
      </c>
      <c r="C22" s="18">
        <v>411.24534587055143</v>
      </c>
      <c r="D22" s="18">
        <v>469.21499999999997</v>
      </c>
      <c r="E22" s="18">
        <v>504.80799999999999</v>
      </c>
      <c r="F22" s="18">
        <v>488.09800000000001</v>
      </c>
      <c r="G22" s="18">
        <v>491.38</v>
      </c>
      <c r="H22" s="18">
        <v>722.34699999999998</v>
      </c>
      <c r="I22" s="18">
        <v>828.79600000000005</v>
      </c>
      <c r="J22" s="18">
        <v>986.63599999999997</v>
      </c>
      <c r="K22" s="18">
        <v>944.48900000000003</v>
      </c>
      <c r="L22" s="18">
        <v>266.18900000000002</v>
      </c>
      <c r="M22" s="18">
        <v>308.533634442753</v>
      </c>
      <c r="N22" s="18">
        <v>859.62448392645103</v>
      </c>
    </row>
    <row r="23" spans="1:14" ht="15" customHeight="1" x14ac:dyDescent="0.25">
      <c r="A23" s="19" t="s">
        <v>12</v>
      </c>
      <c r="B23" s="20">
        <v>108.08799999999999</v>
      </c>
      <c r="C23" s="20">
        <v>115.901226429037</v>
      </c>
      <c r="D23" s="20">
        <v>117.85299999999999</v>
      </c>
      <c r="E23" s="20">
        <v>129.11099999999999</v>
      </c>
      <c r="F23" s="20">
        <v>183.08099999999999</v>
      </c>
      <c r="G23" s="20">
        <v>183.16399999999999</v>
      </c>
      <c r="H23" s="20">
        <v>169.16800000000001</v>
      </c>
      <c r="I23" s="20">
        <v>324.12700000000001</v>
      </c>
      <c r="J23" s="20">
        <v>322.49700000000001</v>
      </c>
      <c r="K23" s="20">
        <v>338.56099999999998</v>
      </c>
      <c r="L23" s="20">
        <v>28.594999999999999</v>
      </c>
      <c r="M23" s="20">
        <v>8.5354606478819797</v>
      </c>
      <c r="N23" s="20">
        <v>111.951472765752</v>
      </c>
    </row>
    <row r="24" spans="1:14" ht="15" customHeight="1" x14ac:dyDescent="0.25">
      <c r="A24" s="17" t="s">
        <v>10</v>
      </c>
      <c r="B24" s="18">
        <v>274.41899999999998</v>
      </c>
      <c r="C24" s="18">
        <v>361.40596816716101</v>
      </c>
      <c r="D24" s="18">
        <v>299.62</v>
      </c>
      <c r="E24" s="18">
        <v>346.517</v>
      </c>
      <c r="F24" s="18">
        <v>377.07600000000002</v>
      </c>
      <c r="G24" s="18">
        <v>391.24700000000001</v>
      </c>
      <c r="H24" s="18">
        <v>437.78100000000001</v>
      </c>
      <c r="I24" s="18">
        <v>448.93200000000002</v>
      </c>
      <c r="J24" s="18">
        <v>520.81399999999996</v>
      </c>
      <c r="K24" s="18">
        <v>540.48800000000006</v>
      </c>
      <c r="L24" s="18">
        <v>175.733</v>
      </c>
      <c r="M24" s="18">
        <v>403.666957012956</v>
      </c>
      <c r="N24" s="18">
        <v>483.13975329349898</v>
      </c>
    </row>
    <row r="25" spans="1:14" ht="15" customHeight="1" x14ac:dyDescent="0.25">
      <c r="A25" s="19" t="s">
        <v>1</v>
      </c>
      <c r="B25" s="20">
        <v>1802.202</v>
      </c>
      <c r="C25" s="20">
        <v>1758.0929222096099</v>
      </c>
      <c r="D25" s="20">
        <v>1920.7940000000001</v>
      </c>
      <c r="E25" s="20">
        <v>1846.3320000000001</v>
      </c>
      <c r="F25" s="20">
        <v>2089.529</v>
      </c>
      <c r="G25" s="20">
        <v>2397.1689999999999</v>
      </c>
      <c r="H25" s="20">
        <v>2894.6550000000002</v>
      </c>
      <c r="I25" s="20">
        <v>3002.0419999999999</v>
      </c>
      <c r="J25" s="20">
        <v>2942.7629999999999</v>
      </c>
      <c r="K25" s="20">
        <v>3499.3249999999998</v>
      </c>
      <c r="L25" s="20">
        <v>1068.5809999999999</v>
      </c>
      <c r="M25" s="20">
        <v>1591.190494041851</v>
      </c>
      <c r="N25" s="20">
        <v>4485.2567374734299</v>
      </c>
    </row>
    <row r="26" spans="1:14" ht="15" customHeight="1" x14ac:dyDescent="0.25">
      <c r="A26" s="17" t="s">
        <v>11</v>
      </c>
      <c r="B26" s="18">
        <v>498.298</v>
      </c>
      <c r="C26" s="18">
        <v>484.70966636327898</v>
      </c>
      <c r="D26" s="18">
        <v>373.83199999999999</v>
      </c>
      <c r="E26" s="18">
        <v>466.52</v>
      </c>
      <c r="F26" s="18">
        <v>591.85299999999995</v>
      </c>
      <c r="G26" s="18">
        <v>750.25099999999998</v>
      </c>
      <c r="H26" s="18">
        <v>778.62800000000004</v>
      </c>
      <c r="I26" s="18">
        <v>864.92100000000005</v>
      </c>
      <c r="J26" s="18">
        <v>1097.4449999999999</v>
      </c>
      <c r="K26" s="18">
        <v>1178.9880000000001</v>
      </c>
      <c r="L26" s="18">
        <v>106.574</v>
      </c>
      <c r="M26" s="18">
        <v>396.04083857800401</v>
      </c>
      <c r="N26" s="18">
        <v>1088.67994921432</v>
      </c>
    </row>
    <row r="27" spans="1:14" ht="15" customHeight="1" x14ac:dyDescent="0.25">
      <c r="A27" s="19" t="s">
        <v>22</v>
      </c>
      <c r="B27" s="20">
        <v>113.358</v>
      </c>
      <c r="C27" s="20">
        <v>142.28689922155502</v>
      </c>
      <c r="D27" s="20">
        <v>102.694</v>
      </c>
      <c r="E27" s="20">
        <v>186.7</v>
      </c>
      <c r="F27" s="20">
        <v>145.721</v>
      </c>
      <c r="G27" s="20">
        <v>182.29900000000001</v>
      </c>
      <c r="H27" s="20">
        <v>152.815</v>
      </c>
      <c r="I27" s="20">
        <v>197.95699999999999</v>
      </c>
      <c r="J27" s="20">
        <v>345.839</v>
      </c>
      <c r="K27" s="20">
        <v>320.995</v>
      </c>
      <c r="L27" s="20">
        <v>32.817</v>
      </c>
      <c r="M27" s="20">
        <v>56.756834428070398</v>
      </c>
      <c r="N27" s="20">
        <v>181.08168044348</v>
      </c>
    </row>
    <row r="28" spans="1:14" ht="15" customHeight="1" x14ac:dyDescent="0.25">
      <c r="A28" s="17" t="s">
        <v>23</v>
      </c>
      <c r="B28" s="18">
        <v>451.23899999999998</v>
      </c>
      <c r="C28" s="18">
        <v>738.92830488170694</v>
      </c>
      <c r="D28" s="18">
        <v>874.78700000000003</v>
      </c>
      <c r="E28" s="18">
        <v>1352.9010000000001</v>
      </c>
      <c r="F28" s="18">
        <v>1250.174</v>
      </c>
      <c r="G28" s="18">
        <v>512.78899999999999</v>
      </c>
      <c r="H28" s="18">
        <v>595.48199999999997</v>
      </c>
      <c r="I28" s="18">
        <v>588.66700000000003</v>
      </c>
      <c r="J28" s="18">
        <v>520.18200000000002</v>
      </c>
      <c r="K28" s="18">
        <v>582.88</v>
      </c>
      <c r="L28" s="18">
        <v>25.681999999999999</v>
      </c>
      <c r="M28" s="18">
        <v>119.5105580923077</v>
      </c>
      <c r="N28" s="18">
        <v>36.079131613516097</v>
      </c>
    </row>
    <row r="29" spans="1:14" ht="15" customHeight="1" x14ac:dyDescent="0.25">
      <c r="A29" s="19" t="s">
        <v>16</v>
      </c>
      <c r="B29" s="20">
        <f t="shared" ref="B29:N29" si="2">B21-(SUM(B22:B28))</f>
        <v>3107.3299999999995</v>
      </c>
      <c r="C29" s="20">
        <f t="shared" si="2"/>
        <v>3446.0288759925829</v>
      </c>
      <c r="D29" s="20">
        <f t="shared" si="2"/>
        <v>3476.3348000000005</v>
      </c>
      <c r="E29" s="20">
        <f t="shared" si="2"/>
        <v>4405.8318000000008</v>
      </c>
      <c r="F29" s="20">
        <f t="shared" si="2"/>
        <v>5747.9910000000009</v>
      </c>
      <c r="G29" s="20">
        <f t="shared" si="2"/>
        <v>6114.1148000000003</v>
      </c>
      <c r="H29" s="20">
        <f t="shared" si="2"/>
        <v>4726.2798000000012</v>
      </c>
      <c r="I29" s="20">
        <f t="shared" si="2"/>
        <v>5357.7741000000005</v>
      </c>
      <c r="J29" s="20">
        <f t="shared" si="2"/>
        <v>4931.8508000000002</v>
      </c>
      <c r="K29" s="20">
        <f t="shared" si="2"/>
        <v>5388.8857999999991</v>
      </c>
      <c r="L29" s="20">
        <f t="shared" si="2"/>
        <v>780.87419999999997</v>
      </c>
      <c r="M29" s="20">
        <f t="shared" si="2"/>
        <v>1697.6497227979762</v>
      </c>
      <c r="N29" s="20">
        <f t="shared" si="2"/>
        <v>3594.8392002156515</v>
      </c>
    </row>
    <row r="30" spans="1:14" ht="15" customHeight="1" x14ac:dyDescent="0.25">
      <c r="A30" s="28" t="s">
        <v>24</v>
      </c>
      <c r="B30" s="7">
        <f t="shared" ref="B30:N30" si="3">B5+B15+B21</f>
        <v>15007.493</v>
      </c>
      <c r="C30" s="7">
        <f t="shared" si="3"/>
        <v>16427.246773806906</v>
      </c>
      <c r="D30" s="7">
        <f t="shared" si="3"/>
        <v>15517.621800000001</v>
      </c>
      <c r="E30" s="7">
        <f t="shared" si="3"/>
        <v>17919.550800000001</v>
      </c>
      <c r="F30" s="7">
        <f t="shared" si="3"/>
        <v>22033.464</v>
      </c>
      <c r="G30" s="7">
        <f t="shared" si="3"/>
        <v>23599.453800000003</v>
      </c>
      <c r="H30" s="7">
        <f t="shared" si="3"/>
        <v>24799.3498</v>
      </c>
      <c r="I30" s="7">
        <f t="shared" si="3"/>
        <v>27194.185100000002</v>
      </c>
      <c r="J30" s="7">
        <f t="shared" si="3"/>
        <v>30122.7808</v>
      </c>
      <c r="K30" s="7">
        <f t="shared" si="3"/>
        <v>31348.376799999998</v>
      </c>
      <c r="L30" s="7">
        <f t="shared" si="3"/>
        <v>7374.4722000000002</v>
      </c>
      <c r="M30" s="7">
        <f t="shared" si="3"/>
        <v>14704.935570277597</v>
      </c>
      <c r="N30" s="7">
        <f t="shared" si="3"/>
        <v>27835.5414357599</v>
      </c>
    </row>
    <row r="31" spans="1:14" ht="15" customHeight="1" x14ac:dyDescent="0.25">
      <c r="A31" s="65" t="s">
        <v>37</v>
      </c>
      <c r="B31" s="65"/>
      <c r="C31" s="65"/>
      <c r="L31" s="59"/>
      <c r="M31" s="59"/>
      <c r="N31" s="59"/>
    </row>
    <row r="32" spans="1:14" ht="15" customHeight="1" x14ac:dyDescent="0.25">
      <c r="A32" s="65" t="s">
        <v>30</v>
      </c>
      <c r="B32" s="65"/>
      <c r="C32" s="65"/>
      <c r="D32" s="8"/>
      <c r="E32" s="8"/>
      <c r="F32" s="8"/>
      <c r="G32" s="8"/>
      <c r="H32" s="9"/>
      <c r="I32" s="9"/>
      <c r="J32" s="9"/>
      <c r="K32" s="9"/>
      <c r="L32" s="59"/>
      <c r="M32" s="59"/>
      <c r="N32" s="59"/>
    </row>
  </sheetData>
  <mergeCells count="3">
    <mergeCell ref="A31:C31"/>
    <mergeCell ref="A32:C32"/>
    <mergeCell ref="A3:N3"/>
  </mergeCells>
  <pageMargins left="0.7" right="0.7" top="0.75" bottom="0.75" header="0.3" footer="0.3"/>
  <pageSetup paperSize="9" scale="95" orientation="landscape" verticalDpi="597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U53"/>
  <sheetViews>
    <sheetView showGridLines="0" zoomScale="80" zoomScaleNormal="80" workbookViewId="0">
      <pane xSplit="1" topLeftCell="B1" activePane="topRight" state="frozen"/>
      <selection pane="topRight" activeCell="N5" sqref="N5:N30"/>
    </sheetView>
  </sheetViews>
  <sheetFormatPr defaultColWidth="8.85546875" defaultRowHeight="12.75" x14ac:dyDescent="0.25"/>
  <cols>
    <col min="1" max="1" width="26.5703125" style="34" bestFit="1" customWidth="1"/>
    <col min="2" max="14" width="10.7109375" style="34" customWidth="1"/>
    <col min="15" max="15" width="8.85546875" style="34"/>
    <col min="16" max="16" width="10.140625" style="34" bestFit="1" customWidth="1"/>
    <col min="17" max="16384" width="8.85546875" style="34"/>
  </cols>
  <sheetData>
    <row r="1" spans="1:21" ht="15" customHeight="1" x14ac:dyDescent="0.25"/>
    <row r="2" spans="1:21" ht="15" customHeight="1" x14ac:dyDescent="0.25"/>
    <row r="3" spans="1:21" ht="15" customHeight="1" x14ac:dyDescent="0.25">
      <c r="A3" s="66" t="s">
        <v>32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3"/>
    </row>
    <row r="4" spans="1:21" ht="15" customHeight="1" x14ac:dyDescent="0.25">
      <c r="A4" s="11" t="s">
        <v>5</v>
      </c>
      <c r="B4" s="12">
        <v>2010</v>
      </c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3">
        <v>2016</v>
      </c>
      <c r="I4" s="13">
        <v>2017</v>
      </c>
      <c r="J4" s="13">
        <v>2018</v>
      </c>
      <c r="K4" s="13">
        <v>2019</v>
      </c>
      <c r="L4" s="13">
        <v>2020</v>
      </c>
      <c r="M4" s="13">
        <v>2021</v>
      </c>
      <c r="N4" s="13">
        <v>2022</v>
      </c>
    </row>
    <row r="5" spans="1:21" ht="15" customHeight="1" x14ac:dyDescent="0.25">
      <c r="A5" s="14" t="s">
        <v>14</v>
      </c>
      <c r="B5" s="15">
        <v>68171.663</v>
      </c>
      <c r="C5" s="15">
        <v>73722.293000000005</v>
      </c>
      <c r="D5" s="15">
        <v>65190.197</v>
      </c>
      <c r="E5" s="15">
        <v>70690.593999999997</v>
      </c>
      <c r="F5" s="15">
        <v>78800.531000000003</v>
      </c>
      <c r="G5" s="15">
        <v>82220.554999999993</v>
      </c>
      <c r="H5" s="16">
        <v>84650.45199999999</v>
      </c>
      <c r="I5" s="16">
        <v>92050.9</v>
      </c>
      <c r="J5" s="16">
        <v>103278.21400000001</v>
      </c>
      <c r="K5" s="16">
        <v>97573.278000000006</v>
      </c>
      <c r="L5" s="16">
        <v>36132.159</v>
      </c>
      <c r="M5" s="16">
        <v>71437.901684557393</v>
      </c>
      <c r="N5" s="16">
        <v>104819.462537078</v>
      </c>
      <c r="P5" s="35"/>
    </row>
    <row r="6" spans="1:21" ht="15" customHeight="1" x14ac:dyDescent="0.25">
      <c r="A6" s="17" t="s">
        <v>17</v>
      </c>
      <c r="B6" s="18">
        <v>3519.7649999999999</v>
      </c>
      <c r="C6" s="18">
        <v>3336.3449999999998</v>
      </c>
      <c r="D6" s="18">
        <v>2365.54</v>
      </c>
      <c r="E6" s="18">
        <v>2422.4839999999999</v>
      </c>
      <c r="F6" s="18">
        <v>2874.4989999999998</v>
      </c>
      <c r="G6" s="18">
        <v>3152.4740000000002</v>
      </c>
      <c r="H6" s="18">
        <v>3266.5929999999998</v>
      </c>
      <c r="I6" s="18">
        <v>3506.12</v>
      </c>
      <c r="J6" s="18">
        <v>4546.9719999999998</v>
      </c>
      <c r="K6" s="18">
        <v>5131.6369999999997</v>
      </c>
      <c r="L6" s="18">
        <v>1444.97</v>
      </c>
      <c r="M6" s="18">
        <v>3715.7760897403841</v>
      </c>
      <c r="N6" s="18">
        <v>5028.0569028589198</v>
      </c>
      <c r="P6" s="37"/>
      <c r="Q6" s="37"/>
    </row>
    <row r="7" spans="1:21" ht="15" customHeight="1" x14ac:dyDescent="0.25">
      <c r="A7" s="19" t="s">
        <v>6</v>
      </c>
      <c r="B7" s="20">
        <v>3164.7449999999999</v>
      </c>
      <c r="C7" s="20">
        <v>4023.2510000000002</v>
      </c>
      <c r="D7" s="20">
        <v>3245.19</v>
      </c>
      <c r="E7" s="20">
        <v>3312.2979999999998</v>
      </c>
      <c r="F7" s="20">
        <v>3747.797</v>
      </c>
      <c r="G7" s="20">
        <v>4596.9229999999998</v>
      </c>
      <c r="H7" s="20">
        <v>4306.2040000000006</v>
      </c>
      <c r="I7" s="20">
        <v>4703.9649999999992</v>
      </c>
      <c r="J7" s="20">
        <v>5309.4719999999998</v>
      </c>
      <c r="K7" s="20">
        <v>5136.2550000000001</v>
      </c>
      <c r="L7" s="20">
        <v>1484.453</v>
      </c>
      <c r="M7" s="20">
        <v>3144.168479199031</v>
      </c>
      <c r="N7" s="20">
        <v>4682.5262911162599</v>
      </c>
      <c r="P7" s="35"/>
    </row>
    <row r="8" spans="1:21" ht="15" customHeight="1" x14ac:dyDescent="0.25">
      <c r="A8" s="17" t="s">
        <v>2</v>
      </c>
      <c r="B8" s="18">
        <v>9184.6190000000006</v>
      </c>
      <c r="C8" s="18">
        <v>11500.82</v>
      </c>
      <c r="D8" s="18">
        <v>9676.4869999999992</v>
      </c>
      <c r="E8" s="18">
        <v>11420.305</v>
      </c>
      <c r="F8" s="18">
        <v>14501.005999999999</v>
      </c>
      <c r="G8" s="18">
        <v>14410.748</v>
      </c>
      <c r="H8" s="18">
        <v>11572.583000000001</v>
      </c>
      <c r="I8" s="18">
        <v>12267.612999999999</v>
      </c>
      <c r="J8" s="18">
        <v>13747.418</v>
      </c>
      <c r="K8" s="18">
        <v>12946.347</v>
      </c>
      <c r="L8" s="18">
        <v>4580.4530000000004</v>
      </c>
      <c r="M8" s="18">
        <v>11280.69533532873</v>
      </c>
      <c r="N8" s="18">
        <v>14793.8902445155</v>
      </c>
      <c r="P8" s="35"/>
    </row>
    <row r="9" spans="1:21" ht="15" customHeight="1" x14ac:dyDescent="0.25">
      <c r="A9" s="19" t="s">
        <v>0</v>
      </c>
      <c r="B9" s="20">
        <v>24413.935000000001</v>
      </c>
      <c r="C9" s="20">
        <v>28742.093000000001</v>
      </c>
      <c r="D9" s="20">
        <v>26990.988000000001</v>
      </c>
      <c r="E9" s="20">
        <v>28950.231</v>
      </c>
      <c r="F9" s="20">
        <v>30301.865000000002</v>
      </c>
      <c r="G9" s="20">
        <v>31365.933000000001</v>
      </c>
      <c r="H9" s="20">
        <v>32988.781000000003</v>
      </c>
      <c r="I9" s="20">
        <v>37636.97</v>
      </c>
      <c r="J9" s="20">
        <v>42595.879000000001</v>
      </c>
      <c r="K9" s="20">
        <v>37312.97</v>
      </c>
      <c r="L9" s="20">
        <v>17180.844000000001</v>
      </c>
      <c r="M9" s="20">
        <v>30427.989587874152</v>
      </c>
      <c r="N9" s="20">
        <v>43637.470529614897</v>
      </c>
      <c r="P9" s="35"/>
      <c r="T9" s="36"/>
      <c r="U9" s="36"/>
    </row>
    <row r="10" spans="1:21" ht="15" customHeight="1" x14ac:dyDescent="0.25">
      <c r="A10" s="17" t="s">
        <v>18</v>
      </c>
      <c r="B10" s="18">
        <v>1198.4939999999999</v>
      </c>
      <c r="C10" s="18">
        <v>1312.039</v>
      </c>
      <c r="D10" s="18">
        <v>1193.7249999999999</v>
      </c>
      <c r="E10" s="18">
        <v>942.31500000000005</v>
      </c>
      <c r="F10" s="18">
        <v>1079.6759999999999</v>
      </c>
      <c r="G10" s="18">
        <v>765.83600000000001</v>
      </c>
      <c r="H10" s="18">
        <v>1868.6779999999999</v>
      </c>
      <c r="I10" s="18">
        <v>1447.2280000000001</v>
      </c>
      <c r="J10" s="18">
        <v>1890.2370000000001</v>
      </c>
      <c r="K10" s="18">
        <v>2434.7469999999998</v>
      </c>
      <c r="L10" s="18">
        <v>673.17700000000002</v>
      </c>
      <c r="M10" s="18">
        <v>1220.8474106251861</v>
      </c>
      <c r="N10" s="18">
        <v>2724.70500597407</v>
      </c>
      <c r="P10" s="36"/>
    </row>
    <row r="11" spans="1:21" ht="15" customHeight="1" x14ac:dyDescent="0.25">
      <c r="A11" s="19" t="s">
        <v>3</v>
      </c>
      <c r="B11" s="20">
        <v>8105.0119999999997</v>
      </c>
      <c r="C11" s="20">
        <v>9176.1190000000006</v>
      </c>
      <c r="D11" s="20">
        <v>7921.165</v>
      </c>
      <c r="E11" s="20">
        <v>9054.6149999999998</v>
      </c>
      <c r="F11" s="20">
        <v>10248.446</v>
      </c>
      <c r="G11" s="20">
        <v>11965.772000000001</v>
      </c>
      <c r="H11" s="20">
        <v>11597.798000000001</v>
      </c>
      <c r="I11" s="20">
        <v>12041.656999999999</v>
      </c>
      <c r="J11" s="20">
        <v>13943.977999999999</v>
      </c>
      <c r="K11" s="20">
        <v>12609.266</v>
      </c>
      <c r="L11" s="20">
        <v>3453.473</v>
      </c>
      <c r="M11" s="20">
        <v>7044.7509275369312</v>
      </c>
      <c r="N11" s="20">
        <v>10948.138521553999</v>
      </c>
      <c r="P11" s="35"/>
    </row>
    <row r="12" spans="1:21" ht="15" customHeight="1" x14ac:dyDescent="0.25">
      <c r="A12" s="21" t="s">
        <v>19</v>
      </c>
      <c r="B12" s="22">
        <v>8376.4770000000008</v>
      </c>
      <c r="C12" s="22">
        <v>5749.8329999999996</v>
      </c>
      <c r="D12" s="22">
        <v>5400.6440000000002</v>
      </c>
      <c r="E12" s="22">
        <v>4969.3360000000002</v>
      </c>
      <c r="F12" s="22">
        <v>4972.5969999999998</v>
      </c>
      <c r="G12" s="22">
        <v>4997.9620000000004</v>
      </c>
      <c r="H12" s="18">
        <v>6378.6799999999994</v>
      </c>
      <c r="I12" s="18">
        <v>6682.2659999999996</v>
      </c>
      <c r="J12" s="18">
        <v>5472.8430000000008</v>
      </c>
      <c r="K12" s="18">
        <v>7230.3339999999998</v>
      </c>
      <c r="L12" s="18">
        <v>3184.3139999999999</v>
      </c>
      <c r="M12" s="18">
        <v>5314.0225667894601</v>
      </c>
      <c r="N12" s="18">
        <v>6689.6714801750704</v>
      </c>
      <c r="P12" s="35"/>
    </row>
    <row r="13" spans="1:21" ht="15" customHeight="1" x14ac:dyDescent="0.25">
      <c r="A13" s="19" t="s">
        <v>4</v>
      </c>
      <c r="B13" s="23">
        <v>5740.8040000000001</v>
      </c>
      <c r="C13" s="20">
        <v>5877.8239999999996</v>
      </c>
      <c r="D13" s="20">
        <v>5170.3100000000004</v>
      </c>
      <c r="E13" s="20">
        <v>6479.2820000000002</v>
      </c>
      <c r="F13" s="20">
        <v>6853.4830000000002</v>
      </c>
      <c r="G13" s="20">
        <v>6727.3959999999997</v>
      </c>
      <c r="H13" s="20">
        <v>7430.201</v>
      </c>
      <c r="I13" s="20">
        <v>8517.3809999999994</v>
      </c>
      <c r="J13" s="20">
        <v>9111.4349999999977</v>
      </c>
      <c r="K13" s="20">
        <v>7572.5420000000004</v>
      </c>
      <c r="L13" s="20">
        <v>2608.1149999999998</v>
      </c>
      <c r="M13" s="20">
        <v>5822.6681300038099</v>
      </c>
      <c r="N13" s="20">
        <v>9290.5637347309203</v>
      </c>
      <c r="P13" s="35"/>
    </row>
    <row r="14" spans="1:21" ht="15" customHeight="1" x14ac:dyDescent="0.25">
      <c r="A14" s="24" t="s">
        <v>16</v>
      </c>
      <c r="B14" s="18">
        <f>B5-SUM(B6:B13)</f>
        <v>4467.8120000000054</v>
      </c>
      <c r="C14" s="18">
        <f t="shared" ref="C14:N14" si="0">C5-SUM(C6:C13)</f>
        <v>4003.9690000000119</v>
      </c>
      <c r="D14" s="18">
        <f t="shared" si="0"/>
        <v>3226.148000000001</v>
      </c>
      <c r="E14" s="18">
        <f t="shared" si="0"/>
        <v>3139.7279999999882</v>
      </c>
      <c r="F14" s="18">
        <f t="shared" si="0"/>
        <v>4221.1619999999966</v>
      </c>
      <c r="G14" s="18">
        <f t="shared" si="0"/>
        <v>4237.5109999999986</v>
      </c>
      <c r="H14" s="18">
        <f t="shared" si="0"/>
        <v>5240.9339999999938</v>
      </c>
      <c r="I14" s="18">
        <f t="shared" si="0"/>
        <v>5247.6999999999971</v>
      </c>
      <c r="J14" s="18">
        <f t="shared" si="0"/>
        <v>6659.9800000000105</v>
      </c>
      <c r="K14" s="18">
        <f t="shared" si="0"/>
        <v>7199.179999999993</v>
      </c>
      <c r="L14" s="18">
        <f t="shared" si="0"/>
        <v>1522.3600000000006</v>
      </c>
      <c r="M14" s="18">
        <f t="shared" si="0"/>
        <v>3466.9831574597047</v>
      </c>
      <c r="N14" s="18">
        <f t="shared" si="0"/>
        <v>7024.4398265383643</v>
      </c>
      <c r="P14" s="37"/>
    </row>
    <row r="15" spans="1:21" ht="15" customHeight="1" x14ac:dyDescent="0.25">
      <c r="A15" s="25" t="s">
        <v>15</v>
      </c>
      <c r="B15" s="26">
        <v>16742.16</v>
      </c>
      <c r="C15" s="27">
        <v>17023.756000000001</v>
      </c>
      <c r="D15" s="27">
        <v>14051.239</v>
      </c>
      <c r="E15" s="27">
        <v>16359.508</v>
      </c>
      <c r="F15" s="27">
        <v>24007.710999999999</v>
      </c>
      <c r="G15" s="27">
        <v>26849.164000000001</v>
      </c>
      <c r="H15" s="27">
        <v>29434.739000000001</v>
      </c>
      <c r="I15" s="27">
        <v>30523.845000000001</v>
      </c>
      <c r="J15" s="27">
        <v>35224.571000000004</v>
      </c>
      <c r="K15" s="27">
        <v>35190.154999999999</v>
      </c>
      <c r="L15" s="27">
        <v>7449.3320000000003</v>
      </c>
      <c r="M15" s="27">
        <v>18221.05360721079</v>
      </c>
      <c r="N15" s="27">
        <v>29193.848642751698</v>
      </c>
      <c r="P15" s="35"/>
      <c r="T15" s="35"/>
    </row>
    <row r="16" spans="1:21" ht="15" customHeight="1" x14ac:dyDescent="0.25">
      <c r="A16" s="21" t="s">
        <v>20</v>
      </c>
      <c r="B16" s="22">
        <v>2151.8510000000001</v>
      </c>
      <c r="C16" s="22">
        <v>2065.2620000000002</v>
      </c>
      <c r="D16" s="22">
        <v>1888.1880000000001</v>
      </c>
      <c r="E16" s="22">
        <v>1802.3140000000001</v>
      </c>
      <c r="F16" s="22">
        <v>2017.627</v>
      </c>
      <c r="G16" s="22">
        <v>2126.047</v>
      </c>
      <c r="H16" s="18">
        <v>1984.42</v>
      </c>
      <c r="I16" s="18">
        <v>2558.6780000000003</v>
      </c>
      <c r="J16" s="18">
        <v>3155.17</v>
      </c>
      <c r="K16" s="18">
        <v>2560.6979999999999</v>
      </c>
      <c r="L16" s="18">
        <v>780.13099999999997</v>
      </c>
      <c r="M16" s="18">
        <v>1768.4627746838671</v>
      </c>
      <c r="N16" s="18">
        <v>2334.16520758961</v>
      </c>
      <c r="P16" s="35"/>
      <c r="T16" s="60"/>
      <c r="U16" s="61"/>
    </row>
    <row r="17" spans="1:18" ht="15" customHeight="1" x14ac:dyDescent="0.25">
      <c r="A17" s="19" t="s">
        <v>7</v>
      </c>
      <c r="B17" s="23">
        <v>2039.905</v>
      </c>
      <c r="C17" s="20">
        <v>1978.8789999999999</v>
      </c>
      <c r="D17" s="20">
        <v>1768.453</v>
      </c>
      <c r="E17" s="20">
        <v>2069.761</v>
      </c>
      <c r="F17" s="20">
        <v>3890.384</v>
      </c>
      <c r="G17" s="20">
        <v>4132.7979999999998</v>
      </c>
      <c r="H17" s="20">
        <v>6835.0099999999993</v>
      </c>
      <c r="I17" s="20">
        <v>7571.2359999999999</v>
      </c>
      <c r="J17" s="20">
        <v>8506.1190000000006</v>
      </c>
      <c r="K17" s="20">
        <v>8873.3070000000007</v>
      </c>
      <c r="L17" s="20">
        <v>1249.192</v>
      </c>
      <c r="M17" s="20">
        <v>4566.8499787578903</v>
      </c>
      <c r="N17" s="20">
        <v>8773.5368189943601</v>
      </c>
      <c r="P17" s="35"/>
    </row>
    <row r="18" spans="1:18" ht="15" customHeight="1" x14ac:dyDescent="0.25">
      <c r="A18" s="21" t="s">
        <v>21</v>
      </c>
      <c r="B18" s="22">
        <v>2626.5549999999998</v>
      </c>
      <c r="C18" s="22">
        <v>3150.8130000000001</v>
      </c>
      <c r="D18" s="22">
        <v>2808.4749999999999</v>
      </c>
      <c r="E18" s="22">
        <v>3474.7440000000001</v>
      </c>
      <c r="F18" s="22">
        <v>3153.3690000000001</v>
      </c>
      <c r="G18" s="22">
        <v>3195.1</v>
      </c>
      <c r="H18" s="18">
        <v>3472.0280000000002</v>
      </c>
      <c r="I18" s="18">
        <v>4340.0009999999993</v>
      </c>
      <c r="J18" s="18">
        <v>4094.5769999999993</v>
      </c>
      <c r="K18" s="18">
        <v>3675.3330000000001</v>
      </c>
      <c r="L18" s="18">
        <v>614.03899999999999</v>
      </c>
      <c r="M18" s="18">
        <v>1194.7708470588318</v>
      </c>
      <c r="N18" s="18">
        <v>3920.90864287263</v>
      </c>
      <c r="P18" s="35"/>
    </row>
    <row r="19" spans="1:18" ht="15" customHeight="1" x14ac:dyDescent="0.25">
      <c r="A19" s="19" t="s">
        <v>8</v>
      </c>
      <c r="B19" s="23">
        <v>2922.13</v>
      </c>
      <c r="C19" s="20">
        <v>3084.1559999999999</v>
      </c>
      <c r="D19" s="20">
        <v>2767.424</v>
      </c>
      <c r="E19" s="20">
        <v>2691.7289999999998</v>
      </c>
      <c r="F19" s="20">
        <v>2921.7310000000002</v>
      </c>
      <c r="G19" s="20">
        <v>3554.8820000000001</v>
      </c>
      <c r="H19" s="20">
        <v>2328.3610000000003</v>
      </c>
      <c r="I19" s="20">
        <v>2790.5120000000002</v>
      </c>
      <c r="J19" s="20">
        <v>2838.558</v>
      </c>
      <c r="K19" s="20">
        <v>3238.2759999999998</v>
      </c>
      <c r="L19" s="20">
        <v>821.59900000000005</v>
      </c>
      <c r="M19" s="20">
        <v>2137.6557495397929</v>
      </c>
      <c r="N19" s="20">
        <v>3361.0946128410701</v>
      </c>
      <c r="P19" s="35"/>
    </row>
    <row r="20" spans="1:18" ht="15" customHeight="1" x14ac:dyDescent="0.25">
      <c r="A20" s="21" t="s">
        <v>16</v>
      </c>
      <c r="B20" s="22">
        <f t="shared" ref="B20:N20" si="1">B15-SUM(B16:B19)</f>
        <v>7001.719000000001</v>
      </c>
      <c r="C20" s="22">
        <f t="shared" si="1"/>
        <v>6744.6460000000006</v>
      </c>
      <c r="D20" s="22">
        <f t="shared" si="1"/>
        <v>4818.6989999999987</v>
      </c>
      <c r="E20" s="22">
        <f t="shared" si="1"/>
        <v>6320.9600000000009</v>
      </c>
      <c r="F20" s="22">
        <f t="shared" si="1"/>
        <v>12024.599999999999</v>
      </c>
      <c r="G20" s="22">
        <f t="shared" si="1"/>
        <v>13840.337000000001</v>
      </c>
      <c r="H20" s="18">
        <f t="shared" si="1"/>
        <v>14814.92</v>
      </c>
      <c r="I20" s="18">
        <f t="shared" si="1"/>
        <v>13263.418000000001</v>
      </c>
      <c r="J20" s="18">
        <f t="shared" si="1"/>
        <v>16630.147000000004</v>
      </c>
      <c r="K20" s="18">
        <f t="shared" si="1"/>
        <v>16842.540999999997</v>
      </c>
      <c r="L20" s="18">
        <f t="shared" si="1"/>
        <v>3984.3710000000001</v>
      </c>
      <c r="M20" s="18">
        <f t="shared" si="1"/>
        <v>8553.3142571704084</v>
      </c>
      <c r="N20" s="18">
        <f t="shared" si="1"/>
        <v>10804.143360454029</v>
      </c>
      <c r="P20" s="35"/>
    </row>
    <row r="21" spans="1:18" ht="15" customHeight="1" x14ac:dyDescent="0.25">
      <c r="A21" s="25" t="s">
        <v>13</v>
      </c>
      <c r="B21" s="27">
        <v>55261.904000000002</v>
      </c>
      <c r="C21" s="27">
        <v>60232.176699999989</v>
      </c>
      <c r="D21" s="27">
        <v>61677.943800000015</v>
      </c>
      <c r="E21" s="27">
        <v>73200.594699999987</v>
      </c>
      <c r="F21" s="27">
        <v>81980.349799999982</v>
      </c>
      <c r="G21" s="27">
        <v>75957.426100000026</v>
      </c>
      <c r="H21" s="27">
        <v>76316.627900000007</v>
      </c>
      <c r="I21" s="27">
        <v>87280.411999999997</v>
      </c>
      <c r="J21" s="27">
        <v>88509.186499999996</v>
      </c>
      <c r="K21" s="27">
        <v>99700.314400000003</v>
      </c>
      <c r="L21" s="27">
        <v>20471.9038</v>
      </c>
      <c r="M21" s="27">
        <v>41698.516081674235</v>
      </c>
      <c r="N21" s="27">
        <v>82935.594172556099</v>
      </c>
      <c r="P21" s="35"/>
    </row>
    <row r="22" spans="1:18" ht="15" customHeight="1" x14ac:dyDescent="0.25">
      <c r="A22" s="17" t="s">
        <v>9</v>
      </c>
      <c r="B22" s="18">
        <v>775.08299999999997</v>
      </c>
      <c r="C22" s="18">
        <v>1719.2670000000001</v>
      </c>
      <c r="D22" s="18">
        <v>2077.7730000000001</v>
      </c>
      <c r="E22" s="18">
        <v>2258.895</v>
      </c>
      <c r="F22" s="18">
        <v>1841.2940000000001</v>
      </c>
      <c r="G22" s="18">
        <v>1915.364</v>
      </c>
      <c r="H22" s="18">
        <v>2978.3020000000001</v>
      </c>
      <c r="I22" s="18">
        <v>3234.7909999999997</v>
      </c>
      <c r="J22" s="18">
        <v>3429.4790000000003</v>
      </c>
      <c r="K22" s="18">
        <v>3311.2130000000002</v>
      </c>
      <c r="L22" s="18">
        <v>1459.56</v>
      </c>
      <c r="M22" s="18">
        <v>1947.6988479495101</v>
      </c>
      <c r="N22" s="18">
        <v>4123.7427429460204</v>
      </c>
      <c r="P22" s="35"/>
    </row>
    <row r="23" spans="1:18" ht="15" customHeight="1" x14ac:dyDescent="0.25">
      <c r="A23" s="19" t="s">
        <v>12</v>
      </c>
      <c r="B23" s="20">
        <v>1341.819</v>
      </c>
      <c r="C23" s="20">
        <v>1476.336</v>
      </c>
      <c r="D23" s="20">
        <v>1251.3440000000001</v>
      </c>
      <c r="E23" s="20">
        <v>1655.8420000000001</v>
      </c>
      <c r="F23" s="20">
        <v>2319.107</v>
      </c>
      <c r="G23" s="20">
        <v>2047.289</v>
      </c>
      <c r="H23" s="20">
        <v>2093.145</v>
      </c>
      <c r="I23" s="20">
        <v>4148.4220000000005</v>
      </c>
      <c r="J23" s="20">
        <v>4300.0249999999996</v>
      </c>
      <c r="K23" s="20">
        <v>4581.8440000000001</v>
      </c>
      <c r="L23" s="20">
        <v>428.07600000000002</v>
      </c>
      <c r="M23" s="20">
        <v>220.11820963469421</v>
      </c>
      <c r="N23" s="20">
        <v>1449.8667776877201</v>
      </c>
      <c r="P23" s="35"/>
      <c r="Q23" s="37"/>
    </row>
    <row r="24" spans="1:18" ht="15" customHeight="1" x14ac:dyDescent="0.25">
      <c r="A24" s="17" t="s">
        <v>10</v>
      </c>
      <c r="B24" s="18">
        <v>3051.0059999999999</v>
      </c>
      <c r="C24" s="18">
        <v>3698.0430000000001</v>
      </c>
      <c r="D24" s="18">
        <v>3127.259</v>
      </c>
      <c r="E24" s="18">
        <v>3584.7170000000001</v>
      </c>
      <c r="F24" s="18">
        <v>3602.38</v>
      </c>
      <c r="G24" s="18">
        <v>3875.857</v>
      </c>
      <c r="H24" s="18">
        <v>3864.6429999999996</v>
      </c>
      <c r="I24" s="18">
        <v>3961.0979999999995</v>
      </c>
      <c r="J24" s="18">
        <v>4696.5219999999999</v>
      </c>
      <c r="K24" s="18">
        <v>4851.1149999999998</v>
      </c>
      <c r="L24" s="18">
        <v>1745.134</v>
      </c>
      <c r="M24" s="18">
        <v>3904.397284390684</v>
      </c>
      <c r="N24" s="18">
        <v>4547.4969934846604</v>
      </c>
      <c r="P24" s="35"/>
    </row>
    <row r="25" spans="1:18" ht="15" customHeight="1" x14ac:dyDescent="0.25">
      <c r="A25" s="19" t="s">
        <v>1</v>
      </c>
      <c r="B25" s="20">
        <v>18667.314999999999</v>
      </c>
      <c r="C25" s="20">
        <v>17586.535</v>
      </c>
      <c r="D25" s="20">
        <v>19839.592000000001</v>
      </c>
      <c r="E25" s="20">
        <v>18606.796999999999</v>
      </c>
      <c r="F25" s="20">
        <v>20447.971000000001</v>
      </c>
      <c r="G25" s="20">
        <v>23772.579000000002</v>
      </c>
      <c r="H25" s="20">
        <v>26583.152999999998</v>
      </c>
      <c r="I25" s="20">
        <v>26551.514999999999</v>
      </c>
      <c r="J25" s="20">
        <v>25716.014000000003</v>
      </c>
      <c r="K25" s="20">
        <v>30349.113000000001</v>
      </c>
      <c r="L25" s="20">
        <v>10446.512000000001</v>
      </c>
      <c r="M25" s="20">
        <v>16133.800314354881</v>
      </c>
      <c r="N25" s="20">
        <v>37458.684742453603</v>
      </c>
      <c r="P25" s="35"/>
      <c r="Q25" s="36"/>
      <c r="R25" s="36"/>
    </row>
    <row r="26" spans="1:18" ht="15" customHeight="1" x14ac:dyDescent="0.25">
      <c r="A26" s="17" t="s">
        <v>11</v>
      </c>
      <c r="B26" s="18">
        <v>6265.9189999999999</v>
      </c>
      <c r="C26" s="18">
        <v>5801.0820000000003</v>
      </c>
      <c r="D26" s="18">
        <v>4665.5209999999997</v>
      </c>
      <c r="E26" s="18">
        <v>5684.1090000000004</v>
      </c>
      <c r="F26" s="18">
        <v>6816.2569999999996</v>
      </c>
      <c r="G26" s="18">
        <v>8559.9030000000002</v>
      </c>
      <c r="H26" s="18">
        <v>8177.8050000000003</v>
      </c>
      <c r="I26" s="18">
        <v>9548.5679999999993</v>
      </c>
      <c r="J26" s="18">
        <v>11668.518000000002</v>
      </c>
      <c r="K26" s="18">
        <v>12456.672</v>
      </c>
      <c r="L26" s="18">
        <v>1395.6890000000001</v>
      </c>
      <c r="M26" s="18">
        <v>5624.0511383612402</v>
      </c>
      <c r="N26" s="18">
        <v>12163.8325489364</v>
      </c>
      <c r="P26" s="35"/>
    </row>
    <row r="27" spans="1:18" ht="15" customHeight="1" x14ac:dyDescent="0.25">
      <c r="A27" s="19" t="s">
        <v>22</v>
      </c>
      <c r="B27" s="20">
        <v>1428.4680000000001</v>
      </c>
      <c r="C27" s="20">
        <v>1695.259</v>
      </c>
      <c r="D27" s="20">
        <v>1519.086</v>
      </c>
      <c r="E27" s="20">
        <v>2725.7080000000001</v>
      </c>
      <c r="F27" s="20">
        <v>2002.2560000000001</v>
      </c>
      <c r="G27" s="20">
        <v>2375.6469999999999</v>
      </c>
      <c r="H27" s="20">
        <v>1881.3330000000001</v>
      </c>
      <c r="I27" s="20">
        <v>2454.337</v>
      </c>
      <c r="J27" s="20">
        <v>4853.3890000000001</v>
      </c>
      <c r="K27" s="20">
        <v>4048.23</v>
      </c>
      <c r="L27" s="20">
        <v>790.61500000000001</v>
      </c>
      <c r="M27" s="20">
        <v>907.12187595524802</v>
      </c>
      <c r="N27" s="20">
        <v>2290.3064586537398</v>
      </c>
      <c r="P27" s="35"/>
    </row>
    <row r="28" spans="1:18" ht="15" customHeight="1" x14ac:dyDescent="0.25">
      <c r="A28" s="17" t="s">
        <v>23</v>
      </c>
      <c r="B28" s="18">
        <v>4811.1019999999999</v>
      </c>
      <c r="C28" s="18">
        <v>7885.0050000000001</v>
      </c>
      <c r="D28" s="18">
        <v>9501.3220000000001</v>
      </c>
      <c r="E28" s="18">
        <v>14320.123</v>
      </c>
      <c r="F28" s="18">
        <v>13119.012000000001</v>
      </c>
      <c r="G28" s="18">
        <v>5465.5739999999996</v>
      </c>
      <c r="H28" s="18">
        <v>6048.7780000000002</v>
      </c>
      <c r="I28" s="18">
        <v>5885.4589999999998</v>
      </c>
      <c r="J28" s="18">
        <v>5164.3689999999997</v>
      </c>
      <c r="K28" s="18">
        <v>6087.0829999999996</v>
      </c>
      <c r="L28" s="18">
        <v>238.798</v>
      </c>
      <c r="M28" s="18">
        <v>1345.6354879619471</v>
      </c>
      <c r="N28" s="18">
        <v>394.65126950378198</v>
      </c>
      <c r="P28" s="35"/>
    </row>
    <row r="29" spans="1:18" ht="15" customHeight="1" x14ac:dyDescent="0.25">
      <c r="A29" s="19" t="s">
        <v>16</v>
      </c>
      <c r="B29" s="20">
        <f>B21-SUM(B22:B28)</f>
        <v>18921.192000000003</v>
      </c>
      <c r="C29" s="20">
        <f t="shared" ref="C29:N29" si="2">C21-SUM(C22:C28)</f>
        <v>20370.649699999994</v>
      </c>
      <c r="D29" s="20">
        <f t="shared" si="2"/>
        <v>19696.046800000018</v>
      </c>
      <c r="E29" s="20">
        <f t="shared" si="2"/>
        <v>24364.403699999988</v>
      </c>
      <c r="F29" s="20">
        <f t="shared" si="2"/>
        <v>31832.07279999998</v>
      </c>
      <c r="G29" s="20">
        <f t="shared" si="2"/>
        <v>27945.21310000003</v>
      </c>
      <c r="H29" s="20">
        <f t="shared" si="2"/>
        <v>24689.468900000007</v>
      </c>
      <c r="I29" s="20">
        <f t="shared" si="2"/>
        <v>31496.221999999994</v>
      </c>
      <c r="J29" s="20">
        <f t="shared" si="2"/>
        <v>28680.87049999999</v>
      </c>
      <c r="K29" s="20">
        <f t="shared" si="2"/>
        <v>34015.044399999999</v>
      </c>
      <c r="L29" s="20">
        <f t="shared" si="2"/>
        <v>3967.5197999999982</v>
      </c>
      <c r="M29" s="20">
        <f t="shared" si="2"/>
        <v>11615.692923066035</v>
      </c>
      <c r="N29" s="20">
        <f t="shared" si="2"/>
        <v>20507.012638890177</v>
      </c>
      <c r="P29" s="35"/>
    </row>
    <row r="30" spans="1:18" ht="15" customHeight="1" x14ac:dyDescent="0.25">
      <c r="A30" s="28" t="s">
        <v>25</v>
      </c>
      <c r="B30" s="7">
        <f t="shared" ref="B30:N30" si="3">B5+B15+B21</f>
        <v>140175.72700000001</v>
      </c>
      <c r="C30" s="7">
        <f t="shared" si="3"/>
        <v>150978.22569999998</v>
      </c>
      <c r="D30" s="7">
        <f t="shared" si="3"/>
        <v>140919.37980000002</v>
      </c>
      <c r="E30" s="7">
        <f t="shared" si="3"/>
        <v>160250.69669999997</v>
      </c>
      <c r="F30" s="7">
        <f t="shared" si="3"/>
        <v>184788.59179999999</v>
      </c>
      <c r="G30" s="7">
        <f t="shared" si="3"/>
        <v>185027.14510000002</v>
      </c>
      <c r="H30" s="7">
        <f t="shared" si="3"/>
        <v>190401.81890000001</v>
      </c>
      <c r="I30" s="7">
        <f t="shared" si="3"/>
        <v>209855.15700000001</v>
      </c>
      <c r="J30" s="7">
        <f t="shared" si="3"/>
        <v>227011.97149999999</v>
      </c>
      <c r="K30" s="7">
        <f t="shared" si="3"/>
        <v>232463.74740000002</v>
      </c>
      <c r="L30" s="7">
        <f t="shared" si="3"/>
        <v>64053.394800000002</v>
      </c>
      <c r="M30" s="7">
        <f t="shared" si="3"/>
        <v>131357.47137344241</v>
      </c>
      <c r="N30" s="7">
        <f t="shared" si="3"/>
        <v>216948.9053523858</v>
      </c>
      <c r="P30" s="35"/>
    </row>
    <row r="31" spans="1:18" ht="15" customHeight="1" x14ac:dyDescent="0.25">
      <c r="A31" s="47" t="s">
        <v>36</v>
      </c>
      <c r="B31" s="47"/>
      <c r="C31" s="47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8" ht="15" customHeight="1" x14ac:dyDescent="0.25">
      <c r="A32" s="47" t="s">
        <v>30</v>
      </c>
      <c r="B32" s="47"/>
      <c r="C32" s="47"/>
      <c r="D32" s="8"/>
      <c r="E32" s="8"/>
      <c r="F32" s="8"/>
      <c r="G32" s="8"/>
      <c r="H32" s="9"/>
      <c r="I32" s="9"/>
      <c r="J32" s="9"/>
      <c r="K32" s="9"/>
      <c r="L32" s="29"/>
      <c r="M32" s="29"/>
      <c r="N32" s="29"/>
    </row>
    <row r="33" spans="8:14" ht="15" customHeight="1" x14ac:dyDescent="0.25">
      <c r="J33" s="35"/>
      <c r="K33" s="36"/>
      <c r="L33" s="36"/>
      <c r="M33" s="36"/>
      <c r="N33" s="36"/>
    </row>
    <row r="34" spans="8:14" ht="15" customHeight="1" x14ac:dyDescent="0.25">
      <c r="H34" s="37"/>
      <c r="I34" s="37"/>
      <c r="J34" s="37"/>
      <c r="K34" s="36"/>
      <c r="L34" s="36"/>
      <c r="M34" s="36"/>
      <c r="N34" s="36"/>
    </row>
    <row r="35" spans="8:14" x14ac:dyDescent="0.25">
      <c r="J35" s="35"/>
      <c r="K35" s="35"/>
      <c r="L35" s="35"/>
      <c r="M35" s="35"/>
      <c r="N35" s="35"/>
    </row>
    <row r="37" spans="8:14" x14ac:dyDescent="0.25">
      <c r="H37" s="35"/>
      <c r="I37" s="35"/>
      <c r="J37" s="35"/>
      <c r="K37" s="35"/>
      <c r="L37" s="35"/>
      <c r="M37" s="35"/>
      <c r="N37" s="35"/>
    </row>
    <row r="38" spans="8:14" x14ac:dyDescent="0.25">
      <c r="H38" s="35"/>
      <c r="I38" s="35"/>
      <c r="J38" s="35"/>
      <c r="K38" s="35"/>
      <c r="L38" s="35"/>
      <c r="M38" s="35"/>
      <c r="N38" s="35"/>
    </row>
    <row r="39" spans="8:14" x14ac:dyDescent="0.25">
      <c r="H39" s="35"/>
      <c r="I39" s="35"/>
      <c r="J39" s="35"/>
      <c r="K39" s="35"/>
      <c r="L39" s="35"/>
      <c r="M39" s="35"/>
      <c r="N39" s="35"/>
    </row>
    <row r="40" spans="8:14" x14ac:dyDescent="0.25">
      <c r="H40" s="35"/>
      <c r="I40" s="35"/>
      <c r="J40" s="35"/>
      <c r="K40" s="35"/>
      <c r="L40" s="35"/>
      <c r="M40" s="35"/>
      <c r="N40" s="35"/>
    </row>
    <row r="41" spans="8:14" x14ac:dyDescent="0.25">
      <c r="H41" s="35"/>
      <c r="I41" s="35"/>
      <c r="J41" s="35"/>
      <c r="K41" s="35"/>
      <c r="L41" s="35"/>
      <c r="M41" s="35"/>
      <c r="N41" s="35"/>
    </row>
    <row r="42" spans="8:14" x14ac:dyDescent="0.25">
      <c r="H42" s="35"/>
      <c r="I42" s="35"/>
      <c r="J42" s="35"/>
      <c r="K42" s="35"/>
      <c r="L42" s="35"/>
      <c r="M42" s="35"/>
      <c r="N42" s="35"/>
    </row>
    <row r="45" spans="8:14" x14ac:dyDescent="0.25">
      <c r="L45" s="35"/>
      <c r="M45" s="35"/>
      <c r="N45" s="35"/>
    </row>
    <row r="46" spans="8:14" x14ac:dyDescent="0.25">
      <c r="L46" s="36"/>
      <c r="M46" s="36"/>
      <c r="N46" s="36"/>
    </row>
    <row r="53" spans="13:14" x14ac:dyDescent="0.25">
      <c r="M53" s="36"/>
      <c r="N53" s="36"/>
    </row>
  </sheetData>
  <mergeCells count="1">
    <mergeCell ref="A3:M3"/>
  </mergeCells>
  <pageMargins left="0.7" right="0.7" top="0.75" bottom="0.75" header="0.3" footer="0.3"/>
  <pageSetup paperSize="9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Y54"/>
  <sheetViews>
    <sheetView showGridLines="0" zoomScale="80" zoomScaleNormal="80" workbookViewId="0">
      <pane xSplit="1" topLeftCell="B1" activePane="topRight" state="frozen"/>
      <selection activeCell="A13" sqref="A13"/>
      <selection pane="topRight" activeCell="B1" sqref="B1:N1048576"/>
    </sheetView>
  </sheetViews>
  <sheetFormatPr defaultColWidth="8.85546875" defaultRowHeight="14.25" x14ac:dyDescent="0.25"/>
  <cols>
    <col min="1" max="1" width="26.5703125" style="30" bestFit="1" customWidth="1"/>
    <col min="2" max="14" width="10.7109375" style="30" customWidth="1"/>
    <col min="15" max="15" width="8.85546875" style="30"/>
    <col min="16" max="16" width="16.7109375" style="30" bestFit="1" customWidth="1"/>
    <col min="17" max="17" width="8.85546875" style="30"/>
    <col min="18" max="18" width="15.5703125" style="30" bestFit="1" customWidth="1"/>
    <col min="19" max="16384" width="8.85546875" style="30"/>
  </cols>
  <sheetData>
    <row r="1" spans="1:25" ht="15" customHeight="1" x14ac:dyDescent="0.25">
      <c r="K1" s="33"/>
      <c r="L1" s="33"/>
      <c r="M1" s="33"/>
      <c r="N1" s="33"/>
    </row>
    <row r="2" spans="1:25" ht="15" customHeight="1" x14ac:dyDescent="0.25">
      <c r="K2" s="31"/>
    </row>
    <row r="3" spans="1:25" ht="15" customHeight="1" x14ac:dyDescent="0.25">
      <c r="A3" s="66" t="s">
        <v>39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3"/>
    </row>
    <row r="4" spans="1:25" ht="15" customHeight="1" x14ac:dyDescent="0.25">
      <c r="A4" s="11" t="s">
        <v>5</v>
      </c>
      <c r="B4" s="12">
        <v>2010</v>
      </c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3">
        <v>2016</v>
      </c>
      <c r="I4" s="13">
        <v>2017</v>
      </c>
      <c r="J4" s="13">
        <v>2018</v>
      </c>
      <c r="K4" s="13">
        <v>2019</v>
      </c>
      <c r="L4" s="13">
        <v>2020</v>
      </c>
      <c r="M4" s="13">
        <v>2021</v>
      </c>
      <c r="N4" s="13">
        <v>2022</v>
      </c>
    </row>
    <row r="5" spans="1:25" ht="15" customHeight="1" x14ac:dyDescent="0.25">
      <c r="A5" s="14" t="s">
        <v>14</v>
      </c>
      <c r="B5" s="15">
        <v>4554.268916</v>
      </c>
      <c r="C5" s="15">
        <v>4975.294887</v>
      </c>
      <c r="D5" s="15">
        <v>4339.908496</v>
      </c>
      <c r="E5" s="15">
        <v>4861.4963299999999</v>
      </c>
      <c r="F5" s="15">
        <v>5451.3287970000001</v>
      </c>
      <c r="G5" s="15">
        <v>6008.5050270000002</v>
      </c>
      <c r="H5" s="16">
        <v>5580.3645510000006</v>
      </c>
      <c r="I5" s="16">
        <v>6296.0204359999998</v>
      </c>
      <c r="J5" s="16">
        <v>7102.1650730000001</v>
      </c>
      <c r="K5" s="16">
        <v>7731.9237519999997</v>
      </c>
      <c r="L5" s="16">
        <v>2405.3226589999999</v>
      </c>
      <c r="M5" s="16">
        <v>5536.173797423975</v>
      </c>
      <c r="N5" s="16">
        <v>8038.7311402138203</v>
      </c>
      <c r="U5" s="32"/>
      <c r="V5" s="32"/>
      <c r="W5" s="32"/>
      <c r="X5" s="32"/>
      <c r="Y5" s="32"/>
    </row>
    <row r="6" spans="1:25" ht="15" customHeight="1" x14ac:dyDescent="0.25">
      <c r="A6" s="17" t="s">
        <v>17</v>
      </c>
      <c r="B6" s="18">
        <v>276.29447099999999</v>
      </c>
      <c r="C6" s="18">
        <v>255.40735799999999</v>
      </c>
      <c r="D6" s="18">
        <v>194.475191</v>
      </c>
      <c r="E6" s="18">
        <v>212.38660999999999</v>
      </c>
      <c r="F6" s="18">
        <v>245.39997700000001</v>
      </c>
      <c r="G6" s="18">
        <v>300.49426499999998</v>
      </c>
      <c r="H6" s="18">
        <v>251.35266000000001</v>
      </c>
      <c r="I6" s="18">
        <v>256.850281</v>
      </c>
      <c r="J6" s="18">
        <v>363.52884900000004</v>
      </c>
      <c r="K6" s="18">
        <v>461.536068</v>
      </c>
      <c r="L6" s="18">
        <v>112.42854800000001</v>
      </c>
      <c r="M6" s="18">
        <v>336.82811843077968</v>
      </c>
      <c r="N6" s="18">
        <v>454.73241949235199</v>
      </c>
      <c r="P6" s="31"/>
      <c r="R6" s="32"/>
      <c r="S6" s="32"/>
      <c r="U6" s="31"/>
      <c r="V6" s="31"/>
      <c r="W6" s="31"/>
      <c r="X6" s="31"/>
      <c r="Y6" s="31"/>
    </row>
    <row r="7" spans="1:25" ht="15" customHeight="1" x14ac:dyDescent="0.25">
      <c r="A7" s="19" t="s">
        <v>6</v>
      </c>
      <c r="B7" s="20">
        <v>247.39091199999999</v>
      </c>
      <c r="C7" s="20">
        <v>316.318624</v>
      </c>
      <c r="D7" s="20">
        <v>259.87383699999998</v>
      </c>
      <c r="E7" s="20">
        <v>283.24210499999998</v>
      </c>
      <c r="F7" s="20">
        <v>311.83705700000002</v>
      </c>
      <c r="G7" s="20">
        <v>373.14577400000002</v>
      </c>
      <c r="H7" s="20">
        <v>317.58784800000001</v>
      </c>
      <c r="I7" s="20">
        <v>341.424711</v>
      </c>
      <c r="J7" s="20">
        <v>399.34533199999998</v>
      </c>
      <c r="K7" s="20">
        <v>453.32077299999997</v>
      </c>
      <c r="L7" s="20">
        <v>92.342286000000001</v>
      </c>
      <c r="M7" s="20">
        <v>294.33517347537861</v>
      </c>
      <c r="N7" s="20">
        <v>359.99690349901499</v>
      </c>
      <c r="P7" s="31"/>
      <c r="R7" s="33"/>
      <c r="S7" s="33"/>
    </row>
    <row r="8" spans="1:25" ht="15" customHeight="1" x14ac:dyDescent="0.25">
      <c r="A8" s="17" t="s">
        <v>2</v>
      </c>
      <c r="B8" s="18">
        <v>641.20715600000005</v>
      </c>
      <c r="C8" s="18">
        <v>839.638015</v>
      </c>
      <c r="D8" s="18">
        <v>763.89045399999998</v>
      </c>
      <c r="E8" s="18">
        <v>905.49466700000005</v>
      </c>
      <c r="F8" s="18">
        <v>1129.068835</v>
      </c>
      <c r="G8" s="18">
        <v>1194.270507</v>
      </c>
      <c r="H8" s="18">
        <v>888.82815600000004</v>
      </c>
      <c r="I8" s="18">
        <v>993.85398899999996</v>
      </c>
      <c r="J8" s="18">
        <v>954.14869900000008</v>
      </c>
      <c r="K8" s="18">
        <v>1089.7028069999999</v>
      </c>
      <c r="L8" s="18">
        <v>367.44934699999999</v>
      </c>
      <c r="M8" s="18">
        <v>991.69729531131736</v>
      </c>
      <c r="N8" s="18">
        <v>1277.0403748583401</v>
      </c>
      <c r="P8" s="31"/>
    </row>
    <row r="9" spans="1:25" ht="15" customHeight="1" x14ac:dyDescent="0.25">
      <c r="A9" s="19" t="s">
        <v>0</v>
      </c>
      <c r="B9" s="20">
        <v>1623.8762650000001</v>
      </c>
      <c r="C9" s="20">
        <v>1838.2858880000001</v>
      </c>
      <c r="D9" s="20">
        <v>1654.2908520000001</v>
      </c>
      <c r="E9" s="20">
        <v>1900.3544300000001</v>
      </c>
      <c r="F9" s="20">
        <v>1994.5014739999999</v>
      </c>
      <c r="G9" s="20">
        <v>2244.6451480000001</v>
      </c>
      <c r="H9" s="20">
        <v>2127.9301580000001</v>
      </c>
      <c r="I9" s="20">
        <v>2552.6946710000002</v>
      </c>
      <c r="J9" s="20">
        <v>2961.583044</v>
      </c>
      <c r="K9" s="20">
        <v>2958.563181</v>
      </c>
      <c r="L9" s="20">
        <v>1134.4469469999999</v>
      </c>
      <c r="M9" s="20">
        <v>2315.858318770287</v>
      </c>
      <c r="N9" s="20">
        <v>3255.8034274432298</v>
      </c>
      <c r="P9" s="31"/>
    </row>
    <row r="10" spans="1:25" ht="15" customHeight="1" x14ac:dyDescent="0.25">
      <c r="A10" s="17" t="s">
        <v>18</v>
      </c>
      <c r="B10" s="18">
        <v>100.096514</v>
      </c>
      <c r="C10" s="18">
        <v>134.91667699999999</v>
      </c>
      <c r="D10" s="18">
        <v>111.165474</v>
      </c>
      <c r="E10" s="18">
        <v>69.525544999999994</v>
      </c>
      <c r="F10" s="18">
        <v>77.630521000000002</v>
      </c>
      <c r="G10" s="18">
        <v>66.444281000000004</v>
      </c>
      <c r="H10" s="18">
        <v>129.308088</v>
      </c>
      <c r="I10" s="18">
        <v>87.753748000000002</v>
      </c>
      <c r="J10" s="18">
        <v>123.02364399999999</v>
      </c>
      <c r="K10" s="18">
        <v>203.041923</v>
      </c>
      <c r="L10" s="18">
        <v>45.040204000000003</v>
      </c>
      <c r="M10" s="18">
        <v>102.6482776758166</v>
      </c>
      <c r="N10" s="18">
        <v>179.66395009772299</v>
      </c>
      <c r="P10" s="31"/>
    </row>
    <row r="11" spans="1:25" ht="15" customHeight="1" x14ac:dyDescent="0.25">
      <c r="A11" s="19" t="s">
        <v>3</v>
      </c>
      <c r="B11" s="20">
        <v>541.49904900000001</v>
      </c>
      <c r="C11" s="20">
        <v>626.93615599999998</v>
      </c>
      <c r="D11" s="20">
        <v>543.11433199999999</v>
      </c>
      <c r="E11" s="20">
        <v>600.44196099999999</v>
      </c>
      <c r="F11" s="20">
        <v>704.13867100000004</v>
      </c>
      <c r="G11" s="20">
        <v>832.71838400000001</v>
      </c>
      <c r="H11" s="20">
        <v>722.16252100000008</v>
      </c>
      <c r="I11" s="20">
        <v>753.32676000000004</v>
      </c>
      <c r="J11" s="20">
        <v>938.88782399999991</v>
      </c>
      <c r="K11" s="20">
        <v>1008.649735</v>
      </c>
      <c r="L11" s="20">
        <v>217.67026799999999</v>
      </c>
      <c r="M11" s="20">
        <v>525.13621408466599</v>
      </c>
      <c r="N11" s="20">
        <v>926.68129126951101</v>
      </c>
      <c r="P11" s="31"/>
    </row>
    <row r="12" spans="1:25" ht="15" customHeight="1" x14ac:dyDescent="0.25">
      <c r="A12" s="21" t="s">
        <v>19</v>
      </c>
      <c r="B12" s="22">
        <v>483.22099800000001</v>
      </c>
      <c r="C12" s="22">
        <v>330.12049500000001</v>
      </c>
      <c r="D12" s="22">
        <v>277.366041</v>
      </c>
      <c r="E12" s="22">
        <v>246.50977800000001</v>
      </c>
      <c r="F12" s="22">
        <v>255.338515</v>
      </c>
      <c r="G12" s="22">
        <v>249.17942400000001</v>
      </c>
      <c r="H12" s="18">
        <v>310.46478400000001</v>
      </c>
      <c r="I12" s="18">
        <v>333.821259</v>
      </c>
      <c r="J12" s="18">
        <v>361.12386000000004</v>
      </c>
      <c r="K12" s="18">
        <v>465.07617699999997</v>
      </c>
      <c r="L12" s="18">
        <v>169.01869099999999</v>
      </c>
      <c r="M12" s="18">
        <v>283.59966595702133</v>
      </c>
      <c r="N12" s="18">
        <v>398.02906807271199</v>
      </c>
      <c r="P12" s="31"/>
    </row>
    <row r="13" spans="1:25" ht="15" customHeight="1" x14ac:dyDescent="0.25">
      <c r="A13" s="19" t="s">
        <v>4</v>
      </c>
      <c r="B13" s="23">
        <v>344.90651800000001</v>
      </c>
      <c r="C13" s="20">
        <v>385.15149000000002</v>
      </c>
      <c r="D13" s="20">
        <v>315.04334</v>
      </c>
      <c r="E13" s="20">
        <v>410.26117599999998</v>
      </c>
      <c r="F13" s="20">
        <v>434.61661900000001</v>
      </c>
      <c r="G13" s="20">
        <v>438.76425499999999</v>
      </c>
      <c r="H13" s="20">
        <v>480.67793499999999</v>
      </c>
      <c r="I13" s="20">
        <v>640.02706799999999</v>
      </c>
      <c r="J13" s="20">
        <v>615.43879800000013</v>
      </c>
      <c r="K13" s="20">
        <v>533.83800299999996</v>
      </c>
      <c r="L13" s="20">
        <v>169.090047</v>
      </c>
      <c r="M13" s="20">
        <v>410.28922452182587</v>
      </c>
      <c r="N13" s="20">
        <v>669.48880452472497</v>
      </c>
      <c r="P13" s="31"/>
    </row>
    <row r="14" spans="1:25" ht="15" customHeight="1" x14ac:dyDescent="0.25">
      <c r="A14" s="24" t="s">
        <v>16</v>
      </c>
      <c r="B14" s="18">
        <f>B5-SUM(B6:B13)</f>
        <v>295.7770330000003</v>
      </c>
      <c r="C14" s="18">
        <f t="shared" ref="C14:J14" si="0">C5-SUM(C6:C13)</f>
        <v>248.52018399999997</v>
      </c>
      <c r="D14" s="18">
        <f t="shared" si="0"/>
        <v>220.68897500000003</v>
      </c>
      <c r="E14" s="18">
        <f t="shared" si="0"/>
        <v>233.28005800000028</v>
      </c>
      <c r="F14" s="18">
        <f t="shared" si="0"/>
        <v>298.79712799999925</v>
      </c>
      <c r="G14" s="18">
        <f t="shared" si="0"/>
        <v>308.84298899999976</v>
      </c>
      <c r="H14" s="18">
        <f t="shared" si="0"/>
        <v>352.05240100000083</v>
      </c>
      <c r="I14" s="18">
        <f t="shared" si="0"/>
        <v>336.26794899999913</v>
      </c>
      <c r="J14" s="18">
        <f t="shared" si="0"/>
        <v>385.08502300000055</v>
      </c>
      <c r="K14" s="18">
        <f>K5-SUM(K6:K13)</f>
        <v>558.19508500000029</v>
      </c>
      <c r="L14" s="18">
        <f>L5-SUM(L6:L13)</f>
        <v>97.836320999999771</v>
      </c>
      <c r="M14" s="18">
        <f>M5-SUM(M6:M13)</f>
        <v>275.78150919688233</v>
      </c>
      <c r="N14" s="18">
        <f>N5-SUM(N6:N13)</f>
        <v>517.29490095621259</v>
      </c>
      <c r="P14" s="31"/>
    </row>
    <row r="15" spans="1:25" ht="15" customHeight="1" x14ac:dyDescent="0.25">
      <c r="A15" s="25" t="s">
        <v>15</v>
      </c>
      <c r="B15" s="26">
        <v>910.37939800000004</v>
      </c>
      <c r="C15" s="27">
        <v>921.64503400000001</v>
      </c>
      <c r="D15" s="27">
        <v>809.22522300000003</v>
      </c>
      <c r="E15" s="27">
        <v>964.05785300000002</v>
      </c>
      <c r="F15" s="27">
        <v>1238.878786</v>
      </c>
      <c r="G15" s="27">
        <v>1375.329532</v>
      </c>
      <c r="H15" s="27">
        <v>1572.872705</v>
      </c>
      <c r="I15" s="27">
        <v>1511.3355759999999</v>
      </c>
      <c r="J15" s="27">
        <v>1969.279399</v>
      </c>
      <c r="K15" s="27">
        <v>1998.5983249999999</v>
      </c>
      <c r="L15" s="27">
        <v>452.71480600000001</v>
      </c>
      <c r="M15" s="27">
        <v>1261.4909504883651</v>
      </c>
      <c r="N15" s="27">
        <v>1966.85352978629</v>
      </c>
      <c r="P15" s="31"/>
    </row>
    <row r="16" spans="1:25" ht="15" customHeight="1" x14ac:dyDescent="0.25">
      <c r="A16" s="21" t="s">
        <v>20</v>
      </c>
      <c r="B16" s="22">
        <v>137.62848299999999</v>
      </c>
      <c r="C16" s="22">
        <v>144.08617699999999</v>
      </c>
      <c r="D16" s="22">
        <v>130.679281</v>
      </c>
      <c r="E16" s="22">
        <v>116.40545400000001</v>
      </c>
      <c r="F16" s="22">
        <v>146.73195000000001</v>
      </c>
      <c r="G16" s="22">
        <v>142.178214</v>
      </c>
      <c r="H16" s="18">
        <v>132.76697999999999</v>
      </c>
      <c r="I16" s="18">
        <v>146.630517</v>
      </c>
      <c r="J16" s="18">
        <v>213.150035</v>
      </c>
      <c r="K16" s="18">
        <v>190.69123200000001</v>
      </c>
      <c r="L16" s="18">
        <v>57.984005000000003</v>
      </c>
      <c r="M16" s="18">
        <v>153.5865853606355</v>
      </c>
      <c r="N16" s="18">
        <v>162.338562501442</v>
      </c>
      <c r="P16" s="31"/>
    </row>
    <row r="17" spans="1:21" ht="15" customHeight="1" x14ac:dyDescent="0.25">
      <c r="A17" s="19" t="s">
        <v>7</v>
      </c>
      <c r="B17" s="23">
        <v>107.63204899999999</v>
      </c>
      <c r="C17" s="20">
        <v>71.370962000000006</v>
      </c>
      <c r="D17" s="20">
        <v>95.757095000000007</v>
      </c>
      <c r="E17" s="20">
        <v>121.29909000000001</v>
      </c>
      <c r="F17" s="20">
        <v>187.795514</v>
      </c>
      <c r="G17" s="20">
        <v>178.99973600000001</v>
      </c>
      <c r="H17" s="20">
        <v>391.25389100000007</v>
      </c>
      <c r="I17" s="20">
        <v>374.35565000000003</v>
      </c>
      <c r="J17" s="20">
        <v>450.01257699999996</v>
      </c>
      <c r="K17" s="20">
        <v>482.74972400000001</v>
      </c>
      <c r="L17" s="20">
        <v>80.067105999999995</v>
      </c>
      <c r="M17" s="20">
        <v>300.8043681650052</v>
      </c>
      <c r="N17" s="20">
        <v>567.19958565534705</v>
      </c>
      <c r="P17" s="31"/>
    </row>
    <row r="18" spans="1:21" ht="15" customHeight="1" x14ac:dyDescent="0.25">
      <c r="A18" s="21" t="s">
        <v>21</v>
      </c>
      <c r="B18" s="22">
        <v>151.12429900000001</v>
      </c>
      <c r="C18" s="22">
        <v>188.317849</v>
      </c>
      <c r="D18" s="22">
        <v>190.52105900000001</v>
      </c>
      <c r="E18" s="22">
        <v>226.932491</v>
      </c>
      <c r="F18" s="22">
        <v>200.765771</v>
      </c>
      <c r="G18" s="22">
        <v>220.674316</v>
      </c>
      <c r="H18" s="18">
        <v>221.25893400000001</v>
      </c>
      <c r="I18" s="18">
        <v>271.67709200000002</v>
      </c>
      <c r="J18" s="18">
        <v>278.55430899999999</v>
      </c>
      <c r="K18" s="18">
        <v>258.31577099999998</v>
      </c>
      <c r="L18" s="18">
        <v>27.700892</v>
      </c>
      <c r="M18" s="18">
        <v>83.324806988916507</v>
      </c>
      <c r="N18" s="18">
        <v>288.74292159773501</v>
      </c>
      <c r="P18" s="31"/>
    </row>
    <row r="19" spans="1:21" ht="15" customHeight="1" x14ac:dyDescent="0.25">
      <c r="A19" s="19" t="s">
        <v>8</v>
      </c>
      <c r="B19" s="23">
        <v>160.281631</v>
      </c>
      <c r="C19" s="20">
        <v>165.32866999999999</v>
      </c>
      <c r="D19" s="20">
        <v>148.64272</v>
      </c>
      <c r="E19" s="20">
        <v>152.67480800000001</v>
      </c>
      <c r="F19" s="20">
        <v>157.02243100000001</v>
      </c>
      <c r="G19" s="20">
        <v>201.59611799999999</v>
      </c>
      <c r="H19" s="20">
        <v>123.11846199999999</v>
      </c>
      <c r="I19" s="20">
        <v>132.231943</v>
      </c>
      <c r="J19" s="20">
        <v>161.799599</v>
      </c>
      <c r="K19" s="20">
        <v>186.43533500000001</v>
      </c>
      <c r="L19" s="20">
        <v>48.057302</v>
      </c>
      <c r="M19" s="20">
        <v>139.93566658336226</v>
      </c>
      <c r="N19" s="20">
        <v>240.82405173231101</v>
      </c>
      <c r="P19" s="31"/>
    </row>
    <row r="20" spans="1:21" ht="15" customHeight="1" x14ac:dyDescent="0.25">
      <c r="A20" s="21" t="s">
        <v>16</v>
      </c>
      <c r="B20" s="22">
        <f t="shared" ref="B20:N20" si="1">B15-SUM(B16:B19)</f>
        <v>353.71293600000013</v>
      </c>
      <c r="C20" s="22">
        <f t="shared" si="1"/>
        <v>352.54137600000001</v>
      </c>
      <c r="D20" s="22">
        <f t="shared" si="1"/>
        <v>243.62506799999994</v>
      </c>
      <c r="E20" s="22">
        <f t="shared" si="1"/>
        <v>346.74601000000007</v>
      </c>
      <c r="F20" s="22">
        <f t="shared" si="1"/>
        <v>546.56312000000003</v>
      </c>
      <c r="G20" s="22">
        <f t="shared" si="1"/>
        <v>631.88114799999994</v>
      </c>
      <c r="H20" s="18">
        <f t="shared" si="1"/>
        <v>704.47443799999985</v>
      </c>
      <c r="I20" s="18">
        <f t="shared" si="1"/>
        <v>586.44037399999991</v>
      </c>
      <c r="J20" s="18">
        <f t="shared" si="1"/>
        <v>865.76287900000011</v>
      </c>
      <c r="K20" s="18">
        <f t="shared" si="1"/>
        <v>880.40626299999985</v>
      </c>
      <c r="L20" s="18">
        <f t="shared" si="1"/>
        <v>238.90550100000002</v>
      </c>
      <c r="M20" s="18">
        <f t="shared" si="1"/>
        <v>583.83952339044561</v>
      </c>
      <c r="N20" s="18">
        <f t="shared" si="1"/>
        <v>707.74840829945492</v>
      </c>
      <c r="P20" s="31"/>
      <c r="R20" s="45"/>
    </row>
    <row r="21" spans="1:21" ht="15" customHeight="1" x14ac:dyDescent="0.25">
      <c r="A21" s="25" t="s">
        <v>13</v>
      </c>
      <c r="B21" s="27">
        <v>4146.6189400000003</v>
      </c>
      <c r="C21" s="27">
        <v>4607.787859</v>
      </c>
      <c r="D21" s="27">
        <v>4875.7876059999999</v>
      </c>
      <c r="E21" s="27">
        <v>5881.4383652000006</v>
      </c>
      <c r="F21" s="27">
        <v>6314.8319825999988</v>
      </c>
      <c r="G21" s="27">
        <v>6295.3597348257235</v>
      </c>
      <c r="H21" s="27">
        <v>5596.0386631000001</v>
      </c>
      <c r="I21" s="27">
        <v>6395.1060674000018</v>
      </c>
      <c r="J21" s="27">
        <v>6581.7411565999982</v>
      </c>
      <c r="K21" s="27">
        <v>7949.3935734000015</v>
      </c>
      <c r="L21" s="27">
        <v>1451.8941768999996</v>
      </c>
      <c r="M21" s="27">
        <v>3530.7554669009969</v>
      </c>
      <c r="N21" s="27">
        <v>7251.8603952581798</v>
      </c>
      <c r="P21" s="31"/>
      <c r="R21" s="45"/>
    </row>
    <row r="22" spans="1:21" ht="15" customHeight="1" x14ac:dyDescent="0.25">
      <c r="A22" s="17" t="s">
        <v>9</v>
      </c>
      <c r="B22" s="18">
        <v>78.213482999999997</v>
      </c>
      <c r="C22" s="18">
        <v>122.30116599999999</v>
      </c>
      <c r="D22" s="18">
        <v>147.32435000000001</v>
      </c>
      <c r="E22" s="18">
        <v>166.87161</v>
      </c>
      <c r="F22" s="18">
        <v>143.25121100000001</v>
      </c>
      <c r="G22" s="18">
        <v>146.88515200000001</v>
      </c>
      <c r="H22" s="18">
        <v>170.21677</v>
      </c>
      <c r="I22" s="18">
        <v>190</v>
      </c>
      <c r="J22" s="18">
        <v>236.31290000000001</v>
      </c>
      <c r="K22" s="18">
        <v>212.38716400000001</v>
      </c>
      <c r="L22" s="18">
        <v>90.026964000000007</v>
      </c>
      <c r="M22" s="18">
        <v>110.60616673058891</v>
      </c>
      <c r="N22" s="18">
        <v>283.43914845996801</v>
      </c>
      <c r="P22" s="31"/>
      <c r="R22" s="3"/>
    </row>
    <row r="23" spans="1:21" ht="15" customHeight="1" x14ac:dyDescent="0.25">
      <c r="A23" s="19" t="s">
        <v>12</v>
      </c>
      <c r="B23" s="20">
        <v>146.68178900000001</v>
      </c>
      <c r="C23" s="20">
        <v>164.623492</v>
      </c>
      <c r="D23" s="20">
        <v>156.42515599999999</v>
      </c>
      <c r="E23" s="20">
        <v>176.82900000000001</v>
      </c>
      <c r="F23" s="20">
        <v>238.919611</v>
      </c>
      <c r="G23" s="20">
        <v>237.19914800000001</v>
      </c>
      <c r="H23" s="20">
        <v>181.95708500000001</v>
      </c>
      <c r="I23" s="20">
        <v>394.9</v>
      </c>
      <c r="J23" s="20">
        <v>362.417822</v>
      </c>
      <c r="K23" s="20">
        <v>370.87080200000003</v>
      </c>
      <c r="L23" s="20">
        <v>20.443093000000001</v>
      </c>
      <c r="M23" s="20">
        <v>8.83319914969249</v>
      </c>
      <c r="N23" s="20">
        <v>160.112147001495</v>
      </c>
      <c r="P23" s="31"/>
      <c r="R23" s="45"/>
    </row>
    <row r="24" spans="1:21" ht="15" customHeight="1" x14ac:dyDescent="0.25">
      <c r="A24" s="17" t="s">
        <v>10</v>
      </c>
      <c r="B24" s="18">
        <v>265.00187899999997</v>
      </c>
      <c r="C24" s="18">
        <v>349.33313700000002</v>
      </c>
      <c r="D24" s="18">
        <v>296.92239699999999</v>
      </c>
      <c r="E24" s="18">
        <v>333.10824500000001</v>
      </c>
      <c r="F24" s="18">
        <v>337.88154400000002</v>
      </c>
      <c r="G24" s="18">
        <v>374.762945</v>
      </c>
      <c r="H24" s="18">
        <v>336.07277799999997</v>
      </c>
      <c r="I24" s="18">
        <v>341.3</v>
      </c>
      <c r="J24" s="18">
        <v>399.48466300000001</v>
      </c>
      <c r="K24" s="18">
        <v>462.44230599999997</v>
      </c>
      <c r="L24" s="18">
        <v>147.86769799999999</v>
      </c>
      <c r="M24" s="18">
        <v>355.0642542546118</v>
      </c>
      <c r="N24" s="18">
        <v>425.16153489329099</v>
      </c>
      <c r="P24" s="31"/>
      <c r="R24" s="45"/>
    </row>
    <row r="25" spans="1:21" ht="15" customHeight="1" x14ac:dyDescent="0.25">
      <c r="A25" s="19" t="s">
        <v>1</v>
      </c>
      <c r="B25" s="20">
        <v>1244.2538440000001</v>
      </c>
      <c r="C25" s="20">
        <v>1205.3935349999999</v>
      </c>
      <c r="D25" s="20">
        <v>1419.4943410000001</v>
      </c>
      <c r="E25" s="20">
        <v>1354.7245800000001</v>
      </c>
      <c r="F25" s="20">
        <v>1552.7324249999999</v>
      </c>
      <c r="G25" s="20">
        <v>2019.456541</v>
      </c>
      <c r="H25" s="20">
        <v>1944.1974739999998</v>
      </c>
      <c r="I25" s="20">
        <v>2064.6749930000001</v>
      </c>
      <c r="J25" s="20">
        <v>1937.2482500000001</v>
      </c>
      <c r="K25" s="20">
        <v>2564.176152</v>
      </c>
      <c r="L25" s="20">
        <v>755.81776500000001</v>
      </c>
      <c r="M25" s="20">
        <v>1465.8808157086139</v>
      </c>
      <c r="N25" s="20">
        <v>3127.11206357127</v>
      </c>
      <c r="P25" s="31"/>
      <c r="R25" s="45"/>
    </row>
    <row r="26" spans="1:21" ht="15" customHeight="1" x14ac:dyDescent="0.25">
      <c r="A26" s="17" t="s">
        <v>11</v>
      </c>
      <c r="B26" s="18">
        <v>598.95580900000004</v>
      </c>
      <c r="C26" s="18">
        <v>532.48134600000003</v>
      </c>
      <c r="D26" s="18">
        <v>425.92524400000002</v>
      </c>
      <c r="E26" s="18">
        <v>568.59058800000003</v>
      </c>
      <c r="F26" s="18">
        <v>655.06953699999997</v>
      </c>
      <c r="G26" s="18">
        <v>943.33758699999998</v>
      </c>
      <c r="H26" s="18">
        <v>727.91320699999994</v>
      </c>
      <c r="I26" s="18">
        <v>813.9</v>
      </c>
      <c r="J26" s="18">
        <v>1040.0702670000001</v>
      </c>
      <c r="K26" s="18">
        <v>1188.626229</v>
      </c>
      <c r="L26" s="18">
        <v>86.063430999999994</v>
      </c>
      <c r="M26" s="18">
        <v>596.19801883994899</v>
      </c>
      <c r="N26" s="18">
        <v>1200.18776144869</v>
      </c>
      <c r="P26" s="31"/>
      <c r="R26" s="33"/>
    </row>
    <row r="27" spans="1:21" ht="15" customHeight="1" x14ac:dyDescent="0.25">
      <c r="A27" s="19" t="s">
        <v>22</v>
      </c>
      <c r="B27" s="20">
        <v>134.34077099999999</v>
      </c>
      <c r="C27" s="20">
        <v>171.75071800000001</v>
      </c>
      <c r="D27" s="20">
        <v>131.57761400000001</v>
      </c>
      <c r="E27" s="20">
        <v>259.18839200000002</v>
      </c>
      <c r="F27" s="20">
        <v>163.982778</v>
      </c>
      <c r="G27" s="20">
        <v>222.71689000000001</v>
      </c>
      <c r="H27" s="20">
        <v>141.405337</v>
      </c>
      <c r="I27" s="20">
        <v>178.8</v>
      </c>
      <c r="J27" s="20">
        <v>364.64496400000002</v>
      </c>
      <c r="K27" s="20">
        <v>342.78370100000001</v>
      </c>
      <c r="L27" s="20">
        <v>40.309088000000003</v>
      </c>
      <c r="M27" s="20">
        <v>81.552667006119407</v>
      </c>
      <c r="N27" s="20">
        <v>229.465572135851</v>
      </c>
      <c r="P27" s="31"/>
    </row>
    <row r="28" spans="1:21" ht="15" customHeight="1" x14ac:dyDescent="0.25">
      <c r="A28" s="17" t="s">
        <v>23</v>
      </c>
      <c r="B28" s="18">
        <v>495.94184799999999</v>
      </c>
      <c r="C28" s="18">
        <v>742.96386800000005</v>
      </c>
      <c r="D28" s="18">
        <v>943.92199500000004</v>
      </c>
      <c r="E28" s="18">
        <v>1338.5526500000001</v>
      </c>
      <c r="F28" s="18">
        <v>1156.647307</v>
      </c>
      <c r="G28" s="18">
        <v>421.29930999999999</v>
      </c>
      <c r="H28" s="18">
        <v>436.065718</v>
      </c>
      <c r="I28" s="18">
        <v>418.1</v>
      </c>
      <c r="J28" s="18">
        <v>340.60609199999999</v>
      </c>
      <c r="K28" s="18">
        <v>433.40036900000001</v>
      </c>
      <c r="L28" s="18">
        <v>14.307931999999999</v>
      </c>
      <c r="M28" s="18">
        <v>114.53287509668161</v>
      </c>
      <c r="N28" s="18">
        <v>41.366340486742502</v>
      </c>
      <c r="P28" s="31"/>
    </row>
    <row r="29" spans="1:21" ht="15" customHeight="1" x14ac:dyDescent="0.25">
      <c r="A29" s="19" t="s">
        <v>16</v>
      </c>
      <c r="B29" s="20">
        <f>B21-SUM(B22:B28)</f>
        <v>1183.2295170000002</v>
      </c>
      <c r="C29" s="20">
        <f t="shared" ref="C29:N29" si="2">C21-SUM(C22:C28)</f>
        <v>1318.9405969999998</v>
      </c>
      <c r="D29" s="20">
        <f t="shared" si="2"/>
        <v>1354.1965089999999</v>
      </c>
      <c r="E29" s="20">
        <f t="shared" si="2"/>
        <v>1683.5733002000006</v>
      </c>
      <c r="F29" s="20">
        <f t="shared" si="2"/>
        <v>2066.3475695999987</v>
      </c>
      <c r="G29" s="20">
        <f t="shared" si="2"/>
        <v>1929.7021618257231</v>
      </c>
      <c r="H29" s="20">
        <f t="shared" si="2"/>
        <v>1658.2102941000003</v>
      </c>
      <c r="I29" s="20">
        <f t="shared" si="2"/>
        <v>1993.4310744000013</v>
      </c>
      <c r="J29" s="20">
        <f t="shared" si="2"/>
        <v>1900.9561985999981</v>
      </c>
      <c r="K29" s="20">
        <f t="shared" si="2"/>
        <v>2374.7068504000017</v>
      </c>
      <c r="L29" s="20">
        <f t="shared" si="2"/>
        <v>297.05820589999962</v>
      </c>
      <c r="M29" s="20">
        <f t="shared" si="2"/>
        <v>798.08747011473997</v>
      </c>
      <c r="N29" s="20">
        <f t="shared" si="2"/>
        <v>1785.0158272608714</v>
      </c>
      <c r="P29" s="31"/>
    </row>
    <row r="30" spans="1:21" ht="15" customHeight="1" x14ac:dyDescent="0.25">
      <c r="A30" s="28" t="s">
        <v>26</v>
      </c>
      <c r="B30" s="7">
        <f t="shared" ref="B30:N30" si="3">B5+B15+B21</f>
        <v>9611.2672540000003</v>
      </c>
      <c r="C30" s="7">
        <f t="shared" si="3"/>
        <v>10504.727780000001</v>
      </c>
      <c r="D30" s="7">
        <f t="shared" si="3"/>
        <v>10024.921324999999</v>
      </c>
      <c r="E30" s="7">
        <f t="shared" si="3"/>
        <v>11706.9925482</v>
      </c>
      <c r="F30" s="7">
        <f t="shared" si="3"/>
        <v>13005.0395656</v>
      </c>
      <c r="G30" s="7">
        <f t="shared" si="3"/>
        <v>13679.194293825723</v>
      </c>
      <c r="H30" s="7">
        <f t="shared" si="3"/>
        <v>12749.2759191</v>
      </c>
      <c r="I30" s="7">
        <f t="shared" si="3"/>
        <v>14202.462079400002</v>
      </c>
      <c r="J30" s="7">
        <f t="shared" si="3"/>
        <v>15653.185628599997</v>
      </c>
      <c r="K30" s="7">
        <f t="shared" si="3"/>
        <v>17679.915650400002</v>
      </c>
      <c r="L30" s="7">
        <f t="shared" si="3"/>
        <v>4309.9316418999997</v>
      </c>
      <c r="M30" s="7">
        <f t="shared" si="3"/>
        <v>10328.420214813337</v>
      </c>
      <c r="N30" s="7">
        <f t="shared" si="3"/>
        <v>17257.445065258289</v>
      </c>
      <c r="O30" s="31"/>
      <c r="P30" s="31"/>
      <c r="R30" s="31"/>
      <c r="S30" s="31"/>
      <c r="T30" s="31"/>
      <c r="U30" s="31"/>
    </row>
    <row r="31" spans="1:21" ht="15" customHeight="1" x14ac:dyDescent="0.25">
      <c r="A31" s="47" t="s">
        <v>35</v>
      </c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21" ht="15" customHeight="1" x14ac:dyDescent="0.25">
      <c r="A32" s="47" t="s">
        <v>31</v>
      </c>
      <c r="B32" s="9"/>
      <c r="C32" s="9"/>
      <c r="D32" s="8"/>
      <c r="E32" s="8"/>
      <c r="F32" s="8"/>
      <c r="G32" s="8"/>
      <c r="H32" s="9"/>
      <c r="I32" s="9"/>
      <c r="J32" s="9"/>
      <c r="K32" s="9"/>
      <c r="L32" s="29"/>
      <c r="M32" s="29"/>
      <c r="N32" s="29"/>
    </row>
    <row r="33" spans="1:16" x14ac:dyDescent="0.25">
      <c r="K33" s="31"/>
      <c r="L33" s="31"/>
      <c r="M33" s="33"/>
      <c r="N33" s="33"/>
    </row>
    <row r="34" spans="1:16" x14ac:dyDescent="0.25">
      <c r="H34" s="33"/>
      <c r="I34" s="33"/>
      <c r="J34" s="33"/>
      <c r="K34" s="31"/>
      <c r="L34" s="31"/>
      <c r="M34" s="31"/>
      <c r="N34" s="31"/>
      <c r="P34" s="46"/>
    </row>
    <row r="35" spans="1:16" x14ac:dyDescent="0.25">
      <c r="A35" s="38"/>
      <c r="B35" s="38"/>
      <c r="C35" s="38"/>
      <c r="P35" s="33"/>
    </row>
    <row r="36" spans="1:16" x14ac:dyDescent="0.25">
      <c r="A36" s="38"/>
      <c r="B36" s="38"/>
      <c r="C36" s="38"/>
    </row>
    <row r="37" spans="1:16" x14ac:dyDescent="0.25">
      <c r="A37" s="38"/>
      <c r="B37" s="38"/>
      <c r="C37" s="38"/>
      <c r="H37" s="32"/>
      <c r="I37" s="32"/>
      <c r="J37" s="32"/>
      <c r="K37" s="32"/>
      <c r="L37" s="39"/>
      <c r="M37" s="39"/>
      <c r="N37" s="39"/>
    </row>
    <row r="38" spans="1:16" ht="15" x14ac:dyDescent="0.25">
      <c r="A38" s="38"/>
      <c r="B38" s="38"/>
      <c r="C38" s="38"/>
      <c r="H38" s="32"/>
      <c r="I38" s="32"/>
      <c r="J38" s="32"/>
      <c r="K38" s="32"/>
      <c r="L38" s="3"/>
      <c r="M38" s="39"/>
      <c r="N38" s="39"/>
    </row>
    <row r="39" spans="1:16" x14ac:dyDescent="0.25">
      <c r="A39" s="38"/>
      <c r="B39" s="38"/>
      <c r="C39" s="38"/>
      <c r="H39" s="32"/>
      <c r="I39" s="32"/>
      <c r="J39" s="32"/>
      <c r="K39" s="32"/>
      <c r="L39" s="39"/>
      <c r="M39" s="39"/>
      <c r="N39" s="39"/>
    </row>
    <row r="40" spans="1:16" x14ac:dyDescent="0.25">
      <c r="A40" s="40"/>
      <c r="B40" s="41"/>
      <c r="C40" s="38"/>
      <c r="H40" s="32"/>
      <c r="I40" s="32"/>
      <c r="J40" s="32"/>
      <c r="K40" s="32"/>
      <c r="L40" s="39"/>
      <c r="M40" s="39"/>
      <c r="N40" s="39"/>
    </row>
    <row r="41" spans="1:16" x14ac:dyDescent="0.25">
      <c r="A41" s="38"/>
      <c r="B41" s="42"/>
      <c r="C41" s="38"/>
      <c r="H41" s="32"/>
      <c r="I41" s="32"/>
      <c r="J41" s="32"/>
      <c r="K41" s="32"/>
      <c r="L41" s="39"/>
      <c r="M41" s="39"/>
      <c r="N41" s="39"/>
    </row>
    <row r="42" spans="1:16" x14ac:dyDescent="0.25">
      <c r="A42" s="40"/>
      <c r="B42" s="41"/>
      <c r="C42" s="38"/>
      <c r="H42" s="32"/>
      <c r="I42" s="32"/>
      <c r="J42" s="32"/>
      <c r="K42" s="32"/>
      <c r="L42" s="39"/>
      <c r="M42" s="39"/>
      <c r="N42" s="39"/>
    </row>
    <row r="43" spans="1:16" x14ac:dyDescent="0.25">
      <c r="A43" s="38"/>
      <c r="B43" s="42"/>
      <c r="C43" s="38"/>
    </row>
    <row r="44" spans="1:16" x14ac:dyDescent="0.25">
      <c r="A44" s="40"/>
      <c r="B44" s="41"/>
      <c r="C44" s="38"/>
    </row>
    <row r="45" spans="1:16" x14ac:dyDescent="0.25">
      <c r="A45" s="38"/>
      <c r="B45" s="42"/>
      <c r="C45" s="38"/>
    </row>
    <row r="46" spans="1:16" x14ac:dyDescent="0.25">
      <c r="A46" s="40"/>
      <c r="B46" s="41"/>
      <c r="C46" s="38"/>
      <c r="L46" s="32"/>
      <c r="M46" s="32"/>
      <c r="N46" s="32"/>
      <c r="O46" s="32"/>
    </row>
    <row r="47" spans="1:16" x14ac:dyDescent="0.25">
      <c r="A47" s="38"/>
      <c r="B47" s="42"/>
      <c r="C47" s="38"/>
      <c r="L47" s="31"/>
      <c r="M47" s="31"/>
      <c r="N47" s="31"/>
      <c r="O47" s="31"/>
    </row>
    <row r="48" spans="1:16" x14ac:dyDescent="0.25">
      <c r="A48" s="40"/>
      <c r="B48" s="41"/>
      <c r="C48" s="38"/>
    </row>
    <row r="49" spans="1:3" x14ac:dyDescent="0.25">
      <c r="A49" s="38"/>
      <c r="B49" s="42"/>
      <c r="C49" s="38"/>
    </row>
    <row r="50" spans="1:3" x14ac:dyDescent="0.25">
      <c r="A50" s="40"/>
      <c r="B50" s="41"/>
      <c r="C50" s="38"/>
    </row>
    <row r="51" spans="1:3" x14ac:dyDescent="0.25">
      <c r="A51" s="38"/>
      <c r="B51" s="42"/>
      <c r="C51" s="38"/>
    </row>
    <row r="52" spans="1:3" x14ac:dyDescent="0.25">
      <c r="A52" s="40"/>
      <c r="B52" s="43"/>
      <c r="C52" s="38"/>
    </row>
    <row r="53" spans="1:3" x14ac:dyDescent="0.25">
      <c r="A53" s="38"/>
      <c r="B53" s="38"/>
      <c r="C53" s="38"/>
    </row>
    <row r="54" spans="1:3" x14ac:dyDescent="0.25">
      <c r="A54" s="38"/>
      <c r="B54" s="38"/>
      <c r="C54" s="38"/>
    </row>
  </sheetData>
  <mergeCells count="1">
    <mergeCell ref="A3:M3"/>
  </mergeCells>
  <pageMargins left="0.7" right="0.7" top="0.75" bottom="0.75" header="0.3" footer="0.3"/>
  <pageSetup paperSize="9" orientation="landscape" verticalDpi="597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Q41"/>
  <sheetViews>
    <sheetView showGridLines="0" zoomScale="80" zoomScaleNormal="80" workbookViewId="0">
      <pane xSplit="1" topLeftCell="B1" activePane="topRight" state="frozen"/>
      <selection pane="topRight" activeCell="B1" sqref="B1:N1048576"/>
    </sheetView>
  </sheetViews>
  <sheetFormatPr defaultColWidth="8.85546875" defaultRowHeight="14.25" x14ac:dyDescent="0.25"/>
  <cols>
    <col min="1" max="1" width="26.5703125" style="30" bestFit="1" customWidth="1"/>
    <col min="2" max="14" width="10.7109375" style="30" customWidth="1"/>
    <col min="15" max="15" width="9.7109375" style="30" bestFit="1" customWidth="1"/>
    <col min="16" max="16" width="8.85546875" style="30"/>
    <col min="17" max="17" width="13.7109375" style="30" bestFit="1" customWidth="1"/>
    <col min="18" max="16384" width="8.85546875" style="30"/>
  </cols>
  <sheetData>
    <row r="1" spans="1:17" ht="15" customHeight="1" x14ac:dyDescent="0.25"/>
    <row r="2" spans="1:17" ht="15" customHeight="1" x14ac:dyDescent="0.25"/>
    <row r="3" spans="1:17" ht="15" customHeight="1" x14ac:dyDescent="0.25">
      <c r="A3" s="66" t="s">
        <v>40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3"/>
    </row>
    <row r="4" spans="1:17" ht="15" customHeight="1" x14ac:dyDescent="0.25">
      <c r="A4" s="11" t="s">
        <v>5</v>
      </c>
      <c r="B4" s="12">
        <v>2010</v>
      </c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3">
        <v>2016</v>
      </c>
      <c r="I4" s="13">
        <v>2017</v>
      </c>
      <c r="J4" s="13">
        <v>2018</v>
      </c>
      <c r="K4" s="13">
        <v>2019</v>
      </c>
      <c r="L4" s="13">
        <v>2020</v>
      </c>
      <c r="M4" s="13">
        <v>2021</v>
      </c>
      <c r="N4" s="13">
        <v>2022</v>
      </c>
    </row>
    <row r="5" spans="1:17" ht="15" customHeight="1" x14ac:dyDescent="0.25">
      <c r="A5" s="14" t="s">
        <v>14</v>
      </c>
      <c r="B5" s="15">
        <f>'Σύνολο Δαπάνης ανά χώρα προέλ.'!B5/'Αφίξεις ανά χώρα προέλευσης'!B5*1000</f>
        <v>740.83473122251814</v>
      </c>
      <c r="C5" s="15">
        <f>'Σύνολο Δαπάνης ανά χώρα προέλ.'!C5/'Αφίξεις ανά χώρα προέλευσης'!C5*1000</f>
        <v>751.3638908072993</v>
      </c>
      <c r="D5" s="15">
        <f>'Σύνολο Δαπάνης ανά χώρα προέλ.'!D5/'Αφίξεις ανά χώρα προέλευσης'!D5*1000</f>
        <v>735.18432526866548</v>
      </c>
      <c r="E5" s="15">
        <f>'Σύνολο Δαπάνης ανά χώρα προέλ.'!E5/'Αφίξεις ανά χώρα προέλευσης'!E5*1000</f>
        <v>762.06407675981052</v>
      </c>
      <c r="F5" s="15">
        <f>'Σύνολο Δαπάνης ανά χώρα προέλ.'!F5/'Αφίξεις ανά χώρα προέλευσης'!F5*1000</f>
        <v>731.08059788083904</v>
      </c>
      <c r="G5" s="15">
        <f>'Σύνολο Δαπάνης ανά χώρα προέλ.'!G5/'Αφίξεις ανά χώρα προέλευσης'!G5*1000</f>
        <v>733.70566991539408</v>
      </c>
      <c r="H5" s="16">
        <f>'Σύνολο Δαπάνης ανά χώρα προέλ.'!H5/'Αφίξεις ανά χώρα προέλευσης'!H5*1000</f>
        <v>624.55653518222823</v>
      </c>
      <c r="I5" s="16">
        <f>'Σύνολο Δαπάνης ανά χώρα προέλ.'!I5/'Αφίξεις ανά χώρα προέλευσης'!I5*1000</f>
        <v>638.32436302613428</v>
      </c>
      <c r="J5" s="16">
        <f>'Σύνολο Δαπάνης ανά χώρα προέλ.'!J5/'Αφίξεις ανά χώρα προέλευσης'!J5*1000</f>
        <v>621.01193151119844</v>
      </c>
      <c r="K5" s="16">
        <f>'Σύνολο Δαπάνης ανά χώρα προέλ.'!K5/'Αφίξεις ανά χώρα προέλευσης'!K5*1000</f>
        <v>698.36992889870078</v>
      </c>
      <c r="L5" s="16">
        <f>'Σύνολο Δαπάνης ανά χώρα προέλ.'!L5/'Αφίξεις ανά χώρα προέλευσης'!L5*1000</f>
        <v>697.78191945804849</v>
      </c>
      <c r="M5" s="16">
        <f>'Σύνολο Δαπάνης ανά χώρα προέλ.'!M5/'Αφίξεις ανά χώρα προέλευσης'!M5*1000</f>
        <v>752.22290455013422</v>
      </c>
      <c r="N5" s="16">
        <f>'Σύνολο Δαπάνης ανά χώρα προέλ.'!N5/'Αφίξεις ανά χώρα προέλευσης'!N5*1000</f>
        <v>694.96970569183259</v>
      </c>
      <c r="O5" s="33"/>
      <c r="Q5" s="31"/>
    </row>
    <row r="6" spans="1:17" ht="15" customHeight="1" x14ac:dyDescent="0.25">
      <c r="A6" s="17" t="s">
        <v>17</v>
      </c>
      <c r="B6" s="18">
        <f>'Σύνολο Δαπάνης ανά χώρα προέλ.'!B6/'Αφίξεις ανά χώρα προέλευσης'!B6*1000</f>
        <v>816.55265141104167</v>
      </c>
      <c r="C6" s="18">
        <f>'Σύνολο Δαπάνης ανά χώρα προέλ.'!C6/'Αφίξεις ανά χώρα προέλευσης'!C6*1000</f>
        <v>822.94516837109529</v>
      </c>
      <c r="D6" s="18">
        <f>'Σύνολο Δαπάνης ανά χώρα προέλ.'!D6/'Αφίξεις ανά χώρα προέλευσης'!D6*1000</f>
        <v>822.59393783018982</v>
      </c>
      <c r="E6" s="18">
        <f>'Σύνολο Δαπάνης ανά χώρα προέλ.'!E6/'Αφίξεις ανά χώρα προέλευσης'!E6*1000</f>
        <v>898.13177658620748</v>
      </c>
      <c r="F6" s="18">
        <f>'Σύνολο Δαπάνης ανά χώρα προέλ.'!F6/'Αφίξεις ανά χώρα προέλευσης'!F6*1000</f>
        <v>860.65695066478236</v>
      </c>
      <c r="G6" s="18">
        <f>'Σύνολο Δαπάνης ανά χώρα προέλ.'!G6/'Αφίξεις ανά χώρα προέλευσης'!G6*1000</f>
        <v>918.60279529593026</v>
      </c>
      <c r="H6" s="18">
        <f>'Σύνολο Δαπάνης ανά χώρα προέλ.'!H6/'Αφίξεις ανά χώρα προέλευσης'!H6*1000</f>
        <v>699.93222132494225</v>
      </c>
      <c r="I6" s="18">
        <f>'Σύνολο Δαπάνης ανά χώρα προέλ.'!I6/'Αφίξεις ανά χώρα προέλευσης'!I6*1000</f>
        <v>648.79204071838137</v>
      </c>
      <c r="J6" s="18">
        <f>'Σύνολο Δαπάνης ανά χώρα προέλ.'!J6/'Αφίξεις ανά χώρα προέλευσης'!J6*1000</f>
        <v>698.00129988825199</v>
      </c>
      <c r="K6" s="18">
        <f>'Σύνολο Δαπάνης ανά χώρα προέλ.'!K6/'Αφίξεις ανά χώρα προέλευσης'!K6*1000</f>
        <v>791.70595096781267</v>
      </c>
      <c r="L6" s="18">
        <f>'Σύνολο Δαπάνης ανά χώρα προέλ.'!L6/'Αφίξεις ανά χώρα προέλευσης'!L6*1000</f>
        <v>698.91303104524377</v>
      </c>
      <c r="M6" s="18">
        <f>'Σύνολο Δαπάνης ανά χώρα προέλ.'!M6/'Αφίξεις ανά χώρα προέλευσης'!M6*1000</f>
        <v>798.88061971175762</v>
      </c>
      <c r="N6" s="18">
        <f>'Σύνολο Δαπάνης ανά χώρα προέλ.'!N6/'Αφίξεις ανά χώρα προέλευσης'!N6*1000</f>
        <v>741.18959294184481</v>
      </c>
      <c r="O6" s="44"/>
      <c r="Q6" s="31"/>
    </row>
    <row r="7" spans="1:17" ht="15" customHeight="1" x14ac:dyDescent="0.25">
      <c r="A7" s="19" t="s">
        <v>6</v>
      </c>
      <c r="B7" s="20">
        <f>'Σύνολο Δαπάνης ανά χώρα προέλ.'!B7/'Αφίξεις ανά χώρα προέλευσης'!B7*1000</f>
        <v>727.97146859073189</v>
      </c>
      <c r="C7" s="20">
        <f>'Σύνολο Δαπάνης ανά χώρα προέλ.'!C7/'Αφίξεις ανά χώρα προέλευσης'!C7*1000</f>
        <v>731.16197754045447</v>
      </c>
      <c r="D7" s="20">
        <f>'Σύνολο Δαπάνης ανά χώρα προέλ.'!D7/'Αφίξεις ανά χώρα προέλευσης'!D7*1000</f>
        <v>794.87192372865798</v>
      </c>
      <c r="E7" s="20">
        <f>'Σύνολο Δαπάνης ανά χώρα προέλ.'!E7/'Αφίξεις ανά χώρα προέλευσης'!E7*1000</f>
        <v>822.05670825678476</v>
      </c>
      <c r="F7" s="20">
        <f>'Σύνολο Δαπάνης ανά χώρα προέλ.'!F7/'Αφίξεις ανά χώρα προέλευσης'!F7*1000</f>
        <v>762.06700651761128</v>
      </c>
      <c r="G7" s="20">
        <f>'Σύνολο Δαπάνης ανά χώρα προέλ.'!G7/'Αφίξεις ανά χώρα προέλευσης'!G7*1000</f>
        <v>773.32065140801285</v>
      </c>
      <c r="H7" s="20">
        <f>'Σύνολο Δαπάνης ανά χώρα προέλ.'!H7/'Αφίξεις ανά χώρα προέλευσης'!H7*1000</f>
        <v>679.90530629022101</v>
      </c>
      <c r="I7" s="20">
        <f>'Σύνολο Δαπάνης ανά χώρα προέλ.'!I7/'Αφίξεις ανά χώρα προέλευσης'!I7*1000</f>
        <v>648.38761999715132</v>
      </c>
      <c r="J7" s="20">
        <f>'Σύνολο Δαπάνης ανά χώρα προέλ.'!J7/'Αφίξεις ανά χώρα προέλευσης'!J7*1000</f>
        <v>680.71232643209498</v>
      </c>
      <c r="K7" s="20">
        <f>'Σύνολο Δαπάνης ανά χώρα προέλ.'!K7/'Αφίξεις ανά χώρα προέλευσης'!K7*1000</f>
        <v>771.32099128836853</v>
      </c>
      <c r="L7" s="20">
        <f>'Σύνολο Δαπάνης ανά χώρα προέλ.'!L7/'Αφίξεις ανά χώρα προέλευσης'!L7*1000</f>
        <v>678.40875429780476</v>
      </c>
      <c r="M7" s="20">
        <f>'Σύνολο Δαπάνης ανά χώρα προέλ.'!M7/'Αφίξεις ανά χώρα προέλευσης'!M7*1000</f>
        <v>819.54107277543415</v>
      </c>
      <c r="N7" s="20">
        <f>'Σύνολο Δαπάνης ανά χώρα προέλ.'!N7/'Αφίξεις ανά χώρα προέλευσης'!N7*1000</f>
        <v>717.2381718339584</v>
      </c>
      <c r="O7" s="44"/>
      <c r="Q7" s="31"/>
    </row>
    <row r="8" spans="1:17" ht="15" customHeight="1" x14ac:dyDescent="0.25">
      <c r="A8" s="17" t="s">
        <v>2</v>
      </c>
      <c r="B8" s="18">
        <f>'Σύνολο Δαπάνης ανά χώρα προέλ.'!B8/'Αφίξεις ανά χώρα προέλευσης'!B8*1000</f>
        <v>738.42187233689731</v>
      </c>
      <c r="C8" s="18">
        <f>'Σύνολο Δαπάνης ανά χώρα προέλ.'!C8/'Αφίξεις ανά χώρα προέλευσης'!C8*1000</f>
        <v>730.50847075532249</v>
      </c>
      <c r="D8" s="18">
        <f>'Σύνολο Δαπάνης ανά χώρα προέλ.'!D8/'Αφίξεις ανά χώρα προέλευσης'!D8*1000</f>
        <v>781.57355569765957</v>
      </c>
      <c r="E8" s="18">
        <f>'Σύνολο Δαπάνης ανά χώρα προέλ.'!E8/'Αφίξεις ανά χώρα προέλευσης'!E8*1000</f>
        <v>785.87164310195033</v>
      </c>
      <c r="F8" s="18">
        <f>'Σύνολο Δαπάνης ανά χώρα προέλ.'!F8/'Αφίξεις ανά χώρα προέλευσης'!F8*1000</f>
        <v>771.66516762703168</v>
      </c>
      <c r="G8" s="18">
        <f>'Σύνολο Δαπάνης ανά χώρα προέλ.'!G8/'Αφίξεις ανά χώρα προέλευσης'!G8*1000</f>
        <v>784.62026607975827</v>
      </c>
      <c r="H8" s="18">
        <f>'Σύνολο Δαπάνης ανά χώρα προέλ.'!H8/'Αφίξεις ανά χώρα προέλευσης'!H8*1000</f>
        <v>676.66828773630868</v>
      </c>
      <c r="I8" s="18">
        <f>'Σύνολο Δαπάνης ανά χώρα προέλ.'!I8/'Αφίξεις ανά χώρα προέλευσης'!I8*1000</f>
        <v>699.99625932966569</v>
      </c>
      <c r="J8" s="18">
        <f>'Σύνολο Δαπάνης ανά χώρα προέλ.'!J8/'Αφίξεις ανά χώρα προέλευσης'!J8*1000</f>
        <v>626.08141267623841</v>
      </c>
      <c r="K8" s="18">
        <f>'Σύνολο Δαπάνης ανά χώρα προέλ.'!K8/'Αφίξεις ανά χώρα προέλευσης'!K8*1000</f>
        <v>706.77633573378534</v>
      </c>
      <c r="L8" s="18">
        <f>'Σύνολο Δαπάνης ανά χώρα προέλ.'!L8/'Αφίξεις ανά χώρα προέλευσης'!L8*1000</f>
        <v>783.80331823815118</v>
      </c>
      <c r="M8" s="18">
        <f>'Σύνολο Δαπάνης ανά χώρα προέλ.'!M8/'Αφίξεις ανά χώρα προέλευσης'!M8*1000</f>
        <v>844.35429480405003</v>
      </c>
      <c r="N8" s="18">
        <f>'Σύνολο Δαπάνης ανά χώρα προέλ.'!N8/'Αφίξεις ανά χώρα προέλευσης'!N8*1000</f>
        <v>726.57691105160814</v>
      </c>
      <c r="O8" s="44"/>
      <c r="Q8" s="31"/>
    </row>
    <row r="9" spans="1:17" ht="15" customHeight="1" x14ac:dyDescent="0.25">
      <c r="A9" s="19" t="s">
        <v>0</v>
      </c>
      <c r="B9" s="20">
        <f>'Σύνολο Δαπάνης ανά χώρα προέλ.'!B9/'Αφίξεις ανά χώρα προέλευσης'!B9*1000</f>
        <v>796.45817147913169</v>
      </c>
      <c r="C9" s="20">
        <f>'Σύνολο Δαπάνης ανά χώρα προέλ.'!C9/'Αφίξεις ανά χώρα προέλευσης'!C9*1000</f>
        <v>820.48727420656576</v>
      </c>
      <c r="D9" s="20">
        <f>'Σύνολο Δαπάνης ανά χώρα προέλ.'!D9/'Αφίξεις ανά χώρα προέλευσης'!D9*1000</f>
        <v>784.47508069805076</v>
      </c>
      <c r="E9" s="20">
        <f>'Σύνολο Δαπάνης ανά χώρα προέλ.'!E9/'Αφίξεις ανά χώρα προέλευσης'!E9*1000</f>
        <v>838.06690936673795</v>
      </c>
      <c r="F9" s="20">
        <f>'Σύνολο Δαπάνης ανά χώρα προέλ.'!F9/'Αφίξεις ανά χώρα προέλευσης'!F9*1000</f>
        <v>811.02747447572972</v>
      </c>
      <c r="G9" s="20">
        <f>'Σύνολο Δαπάνης ανά χώρα προέλ.'!G9/'Αφίξεις ανά χώρα προέλευσης'!G9*1000</f>
        <v>798.70690366214308</v>
      </c>
      <c r="H9" s="20">
        <f>'Σύνολο Δαπάνης ανά χώρα προέλ.'!H9/'Αφίξεις ανά χώρα προέλευσης'!H9*1000</f>
        <v>677.95789004168887</v>
      </c>
      <c r="I9" s="20">
        <f>'Σύνολο Δαπάνης ανά χώρα προέλ.'!I9/'Αφίξεις ανά χώρα προέλευσης'!I9*1000</f>
        <v>688.80979802749641</v>
      </c>
      <c r="J9" s="20">
        <f>'Σύνολο Δαπάνης ανά χώρα προέλ.'!J9/'Αφίξεις ανά χώρα προέλευσης'!J9*1000</f>
        <v>675.93705186048078</v>
      </c>
      <c r="K9" s="20">
        <f>'Σύνολο Δαπάνης ανά χώρα προέλ.'!K9/'Αφίξεις ανά χώρα προέλευσης'!K9*1000</f>
        <v>734.81197833437557</v>
      </c>
      <c r="L9" s="20">
        <f>'Σύνολο Δαπάνης ανά χώρα προέλ.'!L9/'Αφίξεις ανά χώρα προέλευσης'!L9*1000</f>
        <v>743.19835054004773</v>
      </c>
      <c r="M9" s="20">
        <f>'Σύνολο Δαπάνης ανά χώρα προέλ.'!M9/'Αφίξεις ανά χώρα προέλευσης'!M9*1000</f>
        <v>771.65341935162644</v>
      </c>
      <c r="N9" s="20">
        <f>'Σύνολο Δαπάνης ανά χώρα προέλ.'!N9/'Αφίξεις ανά χώρα προέλευσης'!N9*1000</f>
        <v>748.05682893476092</v>
      </c>
      <c r="O9" s="44"/>
      <c r="Q9" s="31"/>
    </row>
    <row r="10" spans="1:17" ht="15" customHeight="1" x14ac:dyDescent="0.25">
      <c r="A10" s="17" t="s">
        <v>18</v>
      </c>
      <c r="B10" s="18">
        <f>'Σύνολο Δαπάνης ανά χώρα προέλ.'!B10/'Αφίξεις ανά χώρα προέλευσης'!B10*1000</f>
        <v>644.52817091859743</v>
      </c>
      <c r="C10" s="18">
        <f>'Σύνολο Δαπάνης ανά χώρα προέλ.'!C10/'Αφίξεις ανά χώρα προέλευσης'!C10*1000</f>
        <v>871.70227312298027</v>
      </c>
      <c r="D10" s="18">
        <f>'Σύνολο Δαπάνης ανά χώρα προέλ.'!D10/'Αφίξεις ανά χώρα προέλευσης'!D10*1000</f>
        <v>713.8713476580059</v>
      </c>
      <c r="E10" s="18">
        <f>'Σύνολο Δαπάνης ανά χώρα προέλ.'!E10/'Αφίξεις ανά χώρα προέλευσης'!E10*1000</f>
        <v>755.81102969952599</v>
      </c>
      <c r="F10" s="18">
        <f>'Σύνολο Δαπάνης ανά χώρα προέλ.'!F10/'Αφίξεις ανά χώρα προέλευσης'!F10*1000</f>
        <v>569.84893929384134</v>
      </c>
      <c r="G10" s="18">
        <f>'Σύνολο Δαπάνης ανά χώρα προέλ.'!G10/'Αφίξεις ανά χώρα προέλευσης'!G10*1000</f>
        <v>709.70040481505612</v>
      </c>
      <c r="H10" s="18">
        <f>'Σύνολο Δαπάνης ανά χώρα προέλ.'!H10/'Αφίξεις ανά χώρα προέλευσης'!H10*1000</f>
        <v>636.07697378129774</v>
      </c>
      <c r="I10" s="18">
        <f>'Σύνολο Δαπάνης ανά χώρα προέλ.'!I10/'Αφίξεις ανά χώρα προέλευσης'!I10*1000</f>
        <v>535.11972144473111</v>
      </c>
      <c r="J10" s="18">
        <f>'Σύνολο Δαπάνης ανά χώρα προέλ.'!J10/'Αφίξεις ανά χώρα προέλευσης'!J10*1000</f>
        <v>545.03007721990605</v>
      </c>
      <c r="K10" s="18">
        <f>'Σύνολο Δαπάνης ανά χώρα προέλ.'!K10/'Αφίξεις ανά χώρα προέλευσης'!K10*1000</f>
        <v>717.79742848254318</v>
      </c>
      <c r="L10" s="18">
        <f>'Σύνολο Δαπάνης ανά χώρα προέλ.'!L10/'Αφίξεις ανά χώρα προέλευσης'!L10*1000</f>
        <v>603.46486949997325</v>
      </c>
      <c r="M10" s="18">
        <f>'Σύνολο Δαπάνης ανά χώρα προέλ.'!M10/'Αφίξεις ανά χώρα προέλευσης'!M10*1000</f>
        <v>726.79603636584454</v>
      </c>
      <c r="N10" s="18">
        <f>'Σύνολο Δαπάνης ανά χώρα προέλ.'!N10/'Αφίξεις ανά χώρα προέλευσης'!N10*1000</f>
        <v>617.95689795844009</v>
      </c>
      <c r="O10" s="44"/>
      <c r="Q10" s="31"/>
    </row>
    <row r="11" spans="1:17" ht="15" customHeight="1" x14ac:dyDescent="0.25">
      <c r="A11" s="19" t="s">
        <v>3</v>
      </c>
      <c r="B11" s="20">
        <f>'Σύνολο Δαπάνης ανά χώρα προέλ.'!B11/'Αφίξεις ανά χώρα προέλευσης'!B11*1000</f>
        <v>641.88239484786232</v>
      </c>
      <c r="C11" s="20">
        <f>'Σύνολο Δαπάνης ανά χώρα προέλ.'!C11/'Αφίξεις ανά χώρα προέλευσης'!C11*1000</f>
        <v>668.20971280176639</v>
      </c>
      <c r="D11" s="20">
        <f>'Σύνολο Δαπάνης ανά χώρα προέλ.'!D11/'Αφίξεις ανά χώρα προέλευσης'!D11*1000</f>
        <v>640.40988452645001</v>
      </c>
      <c r="E11" s="20">
        <f>'Σύνολο Δαπάνης ανά χώρα προέλ.'!E11/'Αφίξεις ανά χώρα προέλευσης'!E11*1000</f>
        <v>622.66228738771815</v>
      </c>
      <c r="F11" s="20">
        <f>'Σύνολο Δαπάνης ανά χώρα προέλ.'!F11/'Αφίξεις ανά χώρα προέλευσης'!F11*1000</f>
        <v>629.98276924893821</v>
      </c>
      <c r="G11" s="20">
        <f>'Σύνολο Δαπάνης ανά χώρα προέλ.'!G11/'Αφίξεις ανά χώρα προέλευσης'!G11*1000</f>
        <v>614.40313311380487</v>
      </c>
      <c r="H11" s="20">
        <f>'Σύνολο Δαπάνης ανά χώρα προέλ.'!H11/'Αφίξεις ανά χώρα προέλευσης'!H11*1000</f>
        <v>520.70191044500621</v>
      </c>
      <c r="I11" s="20">
        <f>'Σύνολο Δαπάνης ανά χώρα προέλ.'!I11/'Αφίξεις ανά χώρα προέλευσης'!I11*1000</f>
        <v>522.67245219239874</v>
      </c>
      <c r="J11" s="20">
        <f>'Σύνολο Δαπάνης ανά χώρα προέλ.'!J11/'Αφίξεις ανά χώρα προέλευσης'!J11*1000</f>
        <v>563.18153647560973</v>
      </c>
      <c r="K11" s="20">
        <f>'Σύνολο Δαπάνης ανά χώρα προέλ.'!K11/'Αφίξεις ανά χώρα προέλευσης'!K11*1000</f>
        <v>649.41277269999705</v>
      </c>
      <c r="L11" s="20">
        <f>'Σύνολο Δαπάνης ανά χώρα προέλ.'!L11/'Αφίξεις ανά χώρα προέλευσης'!L11*1000</f>
        <v>583.2099092243883</v>
      </c>
      <c r="M11" s="20">
        <f>'Σύνολο Δαπάνης ανά χώρα προέλ.'!M11/'Αφίξεις ανά χώρα προέλευσης'!M11*1000</f>
        <v>651.21848941903761</v>
      </c>
      <c r="N11" s="20">
        <f>'Σύνολο Δαπάνης ανά χώρα προέλ.'!N11/'Αφίξεις ανά χώρα προέλευσης'!N11*1000</f>
        <v>655.74884434315879</v>
      </c>
      <c r="O11" s="44"/>
      <c r="Q11" s="31"/>
    </row>
    <row r="12" spans="1:17" ht="15" customHeight="1" x14ac:dyDescent="0.25">
      <c r="A12" s="21" t="s">
        <v>19</v>
      </c>
      <c r="B12" s="22">
        <f>'Σύνολο Δαπάνης ανά χώρα προέλ.'!B12/'Αφίξεις ανά χώρα προέλευσης'!B12*1000</f>
        <v>840.72940894001715</v>
      </c>
      <c r="C12" s="22">
        <f>'Σύνολο Δαπάνης ανά χώρα προέλ.'!C12/'Αφίξεις ανά χώρα προέλευσης'!C12*1000</f>
        <v>750.68851732996791</v>
      </c>
      <c r="D12" s="22">
        <f>'Σύνολο Δαπάνης ανά χώρα προέλ.'!D12/'Αφίξεις ανά χώρα προέλευσης'!D12*1000</f>
        <v>652.8917441688028</v>
      </c>
      <c r="E12" s="22">
        <f>'Σύνολο Δαπάνης ανά χώρα προέλ.'!E12/'Αφίξεις ανά χώρα προέλευσης'!E12*1000</f>
        <v>617.80505702878884</v>
      </c>
      <c r="F12" s="22">
        <f>'Σύνολο Δαπάνης ανά χώρα προέλ.'!F12/'Αφίξεις ανά χώρα προέλευσης'!F12*1000</f>
        <v>569.5160067180708</v>
      </c>
      <c r="G12" s="22">
        <f>'Σύνολο Δαπάνης ανά χώρα προέλ.'!G12/'Αφίξεις ανά χώρα προέλευσης'!G12*1000</f>
        <v>530.06522978480803</v>
      </c>
      <c r="H12" s="18">
        <f>'Σύνολο Δαπάνης ανά χώρα προέλ.'!H12/'Αφίξεις ανά χώρα προέλευσης'!H12*1000</f>
        <v>476.18758857633668</v>
      </c>
      <c r="I12" s="18">
        <f>'Σύνολο Δαπάνης ανά χώρα προέλ.'!I12/'Αφίξεις ανά χώρα προέλευσης'!I12*1000</f>
        <v>528.34783744130061</v>
      </c>
      <c r="J12" s="18">
        <f>'Σύνολο Δαπάνης ανά χώρα προέλ.'!J12/'Αφίξεις ανά χώρα προέλευσης'!J12*1000</f>
        <v>517.3812866770586</v>
      </c>
      <c r="K12" s="18">
        <f>'Σύνολο Δαπάνης ανά χώρα προέλ.'!K12/'Αφίξεις ανά χώρα προέλευσης'!K12*1000</f>
        <v>580.82248101708456</v>
      </c>
      <c r="L12" s="18">
        <f>'Σύνολο Δαπάνης ανά χώρα προέλ.'!L12/'Αφίξεις ανά χώρα προέλευσης'!L12*1000</f>
        <v>580.83221990831407</v>
      </c>
      <c r="M12" s="18">
        <f>'Σύνολο Δαπάνης ανά χώρα προέλ.'!M12/'Αφίξεις ανά χώρα προέλευσης'!M12*1000</f>
        <v>571.4477370498289</v>
      </c>
      <c r="N12" s="18">
        <f>'Σύνολο Δαπάνης ανά χώρα προέλ.'!N12/'Αφίξεις ανά χώρα προέλευσης'!N12*1000</f>
        <v>542.91632880686109</v>
      </c>
      <c r="O12" s="44"/>
      <c r="Q12" s="31"/>
    </row>
    <row r="13" spans="1:17" ht="15" customHeight="1" x14ac:dyDescent="0.25">
      <c r="A13" s="19" t="s">
        <v>4</v>
      </c>
      <c r="B13" s="23">
        <f>'Σύνολο Δαπάνης ανά χώρα προέλ.'!B13/'Αφίξεις ανά χώρα προέλευσης'!B13*1000</f>
        <v>653.03662540376172</v>
      </c>
      <c r="C13" s="20">
        <f>'Σύνολο Δαπάνης ανά χώρα προέλ.'!C13/'Αφίξεις ανά χώρα προέλευσης'!C13*1000</f>
        <v>686.88387611412463</v>
      </c>
      <c r="D13" s="20">
        <f>'Σύνολο Δαπάνης ανά χώρα προέλ.'!D13/'Αφίξεις ανά χώρα προέλευσης'!D13*1000</f>
        <v>658.42255299049907</v>
      </c>
      <c r="E13" s="20">
        <f>'Σύνολο Δαπάνης ανά χώρα προέλ.'!E13/'Αφίξεις ανά χώρα προέλευσης'!E13*1000</f>
        <v>706.28985587086902</v>
      </c>
      <c r="F13" s="20">
        <f>'Σύνολο Δαπάνης ανά χώρα προέλ.'!F13/'Αφίξεις ανά χώρα προέλευσης'!F13*1000</f>
        <v>661.17576927582263</v>
      </c>
      <c r="G13" s="20">
        <f>'Σύνολο Δαπάνης ανά χώρα προέλ.'!G13/'Αφίξεις ανά χώρα προέλευσης'!G13*1000</f>
        <v>686.52706823740004</v>
      </c>
      <c r="H13" s="20">
        <f>'Σύνολο Δαπάνης ανά χώρα προέλ.'!H13/'Αφίξεις ανά χώρα προέλευσης'!H13*1000</f>
        <v>623.69816009030865</v>
      </c>
      <c r="I13" s="20">
        <f>'Σύνολο Δαπάνης ανά χώρα προέλ.'!I13/'Αφίξεις ανά χώρα προέλευσης'!I13*1000</f>
        <v>675.73350197802063</v>
      </c>
      <c r="J13" s="20">
        <f>'Σύνολο Δαπάνης ανά χώρα προέλ.'!J13/'Αφίξεις ανά χώρα προέλευσης'!J13*1000</f>
        <v>606.34483811790778</v>
      </c>
      <c r="K13" s="20">
        <f>'Σύνολο Δαπάνης ανά χώρα προέλ.'!K13/'Αφίξεις ανά χώρα προέλευσης'!K13*1000</f>
        <v>652.73658243728028</v>
      </c>
      <c r="L13" s="20">
        <f>'Σύνολο Δαπάνης ανά χώρα προέλ.'!L13/'Αφίξεις ανά χώρα προέλευσης'!L13*1000</f>
        <v>658.90962547881907</v>
      </c>
      <c r="M13" s="20">
        <f>'Σύνολο Δαπάνης ανά χώρα προέλ.'!M13/'Αφίξεις ανά χώρα προέλευσης'!M13*1000</f>
        <v>706.82720517625285</v>
      </c>
      <c r="N13" s="20">
        <f>'Σύνολο Δαπάνης ανά χώρα προέλ.'!N13/'Αφίξεις ανά χώρα προέλευσης'!N13*1000</f>
        <v>632.27873708048082</v>
      </c>
      <c r="O13" s="44"/>
      <c r="Q13" s="31"/>
    </row>
    <row r="14" spans="1:17" ht="15" customHeight="1" x14ac:dyDescent="0.25">
      <c r="A14" s="24" t="s">
        <v>13</v>
      </c>
      <c r="B14" s="18">
        <f>'Σύνολο Δαπάνης ανά χώρα προέλ.'!B14/'Αφίξεις ανά χώρα προέλευσης'!B14*1000</f>
        <v>642.67919604541396</v>
      </c>
      <c r="C14" s="18">
        <f>'Σύνολο Δαπάνης ανά χώρα προέλ.'!C14/'Αφίξεις ανά χώρα προέλευσης'!C14*1000</f>
        <v>628.61247360889161</v>
      </c>
      <c r="D14" s="18">
        <f>'Σύνολο Δαπάνης ανά χώρα προέλ.'!D14/'Αφίξεις ανά χώρα προέλευσης'!D14*1000</f>
        <v>636.84285326777012</v>
      </c>
      <c r="E14" s="18">
        <f>'Σύνολο Δαπάνης ανά χώρα προέλ.'!E14/'Αφίξεις ανά χώρα προέλευσης'!E14*1000</f>
        <v>681.28868315761918</v>
      </c>
      <c r="F14" s="18">
        <f>'Σύνολο Δαπάνης ανά χώρα προέλ.'!F14/'Αφίξεις ανά χώρα προέλευσης'!F14*1000</f>
        <v>622.2399353597267</v>
      </c>
      <c r="G14" s="18">
        <f>'Σύνολο Δαπάνης ανά χώρα προέλ.'!G14/'Αφίξεις ανά χώρα προέλευσης'!G14*1000</f>
        <v>631.56396455717788</v>
      </c>
      <c r="H14" s="18">
        <f>'Σύνολο Δαπάνης ανά χώρα προέλ.'!H14/'Αφίξεις ανά χώρα προέλευσης'!H14*1000</f>
        <v>547.02707225587199</v>
      </c>
      <c r="I14" s="18">
        <f>'Σύνολο Δαπάνης ανά χώρα προέλ.'!I14/'Αφίξεις ανά χώρα προέλευσης'!I14*1000</f>
        <v>533.01834594808656</v>
      </c>
      <c r="J14" s="18">
        <f>'Σύνολο Δαπάνης ανά χώρα προέλ.'!J14/'Αφίξεις ανά χώρα προέλευσης'!J14*1000</f>
        <v>470.93507422621758</v>
      </c>
      <c r="K14" s="18">
        <f>'Σύνολο Δαπάνης ανά χώρα προέλ.'!K14/'Αφίξεις ανά χώρα προέλευσης'!K14*1000</f>
        <v>635.74446651435289</v>
      </c>
      <c r="L14" s="18">
        <f>'Σύνολο Δαπάνης ανά χώρα προέλ.'!L14/'Αφίξεις ανά χώρα προέλευσης'!L14*1000</f>
        <v>613.78252686654321</v>
      </c>
      <c r="M14" s="18">
        <f>'Σύνολο Δαπάνης ανά χώρα προέλ.'!M14/'Αφίξεις ανά χώρα προέλευσης'!M14*1000</f>
        <v>727.7715560729622</v>
      </c>
      <c r="N14" s="18">
        <f>'Σύνολο Δαπάνης ανά χώρα προέλ.'!N14/'Αφίξεις ανά χώρα προέλευσης'!N14*1000</f>
        <v>611.64756690972797</v>
      </c>
      <c r="O14" s="44"/>
      <c r="Q14" s="31"/>
    </row>
    <row r="15" spans="1:17" ht="15" customHeight="1" x14ac:dyDescent="0.25">
      <c r="A15" s="25" t="s">
        <v>15</v>
      </c>
      <c r="B15" s="26">
        <f>'Σύνολο Δαπάνης ανά χώρα προέλ.'!B15/'Αφίξεις ανά χώρα προέλευσης'!B15*1000</f>
        <v>402.29015303633417</v>
      </c>
      <c r="C15" s="27">
        <f>'Σύνολο Δαπάνης ανά χώρα προέλ.'!C15/'Αφίξεις ανά χώρα προέλευσης'!C15*1000</f>
        <v>392.69692071117493</v>
      </c>
      <c r="D15" s="27">
        <f>'Σύνολο Δαπάνης ανά χώρα προέλ.'!D15/'Αφίξεις ανά χώρα προέλευσης'!D15*1000</f>
        <v>408.8369189652081</v>
      </c>
      <c r="E15" s="27">
        <f>'Σύνολο Δαπάνης ανά χώρα προέλ.'!E15/'Αφίξεις ανά χώρα προέλευσης'!E15*1000</f>
        <v>418.89150448630215</v>
      </c>
      <c r="F15" s="27">
        <f>'Σύνολο Δαπάνης ανά χώρα προέλ.'!F15/'Αφίξεις ανά χώρα προέλευσης'!F15*1000</f>
        <v>334.5242516008916</v>
      </c>
      <c r="G15" s="27">
        <f>'Σύνολο Δαπάνης ανά χώρα προέλ.'!G15/'Αφίξεις ανά χώρα προέλευσης'!G15*1000</f>
        <v>313.44527417269137</v>
      </c>
      <c r="H15" s="27">
        <f>'Σύνολο Δαπάνης ανά χώρα προέλ.'!H15/'Αφίξεις ανά χώρα προέλευσης'!H15*1000</f>
        <v>291.9609399638519</v>
      </c>
      <c r="I15" s="27">
        <f>'Σύνολο Δαπάνης ανά χώρα προέλ.'!I15/'Αφίξεις ανά χώρα προέλευσης'!I15*1000</f>
        <v>264.32981315804335</v>
      </c>
      <c r="J15" s="27">
        <f>'Σύνολο Δαπάνης ανά χώρα προέλ.'!J15/'Αφίξεις ανά χώρα προέλευσης'!J15*1000</f>
        <v>280.59148086114686</v>
      </c>
      <c r="K15" s="27">
        <f>'Σύνολο Δαπάνης ανά χώρα προέλ.'!K15/'Αφίξεις ανά χώρα προέλευσης'!K15*1000</f>
        <v>267.10737214826622</v>
      </c>
      <c r="L15" s="27">
        <f>'Σύνολο Δαπάνης ανά χώρα προέλ.'!L15/'Αφίξεις ανά χώρα προέλευσης'!L15*1000</f>
        <v>313.87762847450199</v>
      </c>
      <c r="M15" s="27">
        <f>'Σύνολο Δαπάνης ανά χώρα προέλ.'!M15/'Αφίξεις ανά χώρα προέλευσης'!M15*1000</f>
        <v>456.51620746707283</v>
      </c>
      <c r="N15" s="27">
        <f>'Σύνολο Δαπάνης ανά χώρα προέλ.'!N15/'Αφίξεις ανά χώρα προέλευσης'!N15*1000</f>
        <v>362.36226490529032</v>
      </c>
      <c r="O15" s="44"/>
      <c r="Q15" s="31"/>
    </row>
    <row r="16" spans="1:17" ht="15" customHeight="1" x14ac:dyDescent="0.25">
      <c r="A16" s="21" t="s">
        <v>20</v>
      </c>
      <c r="B16" s="22">
        <f>'Σύνολο Δαπάνης ανά χώρα προέλ.'!B16/'Αφίξεις ανά χώρα προέλευσης'!B16*1000</f>
        <v>572.10993793725549</v>
      </c>
      <c r="C16" s="22">
        <f>'Σύνολο Δαπάνης ανά χώρα προέλ.'!C16/'Αφίξεις ανά χώρα προέλευσης'!C16*1000</f>
        <v>588.14113353640062</v>
      </c>
      <c r="D16" s="22">
        <f>'Σύνολο Δαπάνης ανά χώρα προέλ.'!D16/'Αφίξεις ανά χώρα προέλευσης'!D16*1000</f>
        <v>636.8572229207482</v>
      </c>
      <c r="E16" s="22">
        <f>'Σύνολο Δαπάνης ανά χώρα προέλ.'!E16/'Αφίξεις ανά χώρα προέλευσης'!E16*1000</f>
        <v>574.90988561607298</v>
      </c>
      <c r="F16" s="22">
        <f>'Σύνολο Δαπάνης ανά χώρα προέλ.'!F16/'Αφίξεις ανά χώρα προέλευσης'!F16*1000</f>
        <v>610.32015073746561</v>
      </c>
      <c r="G16" s="22">
        <f>'Σύνολο Δαπάνης ανά χώρα προέλ.'!G16/'Αφίξεις ανά χώρα προέλευσης'!G16*1000</f>
        <v>598.25215437438987</v>
      </c>
      <c r="H16" s="18">
        <f>'Σύνολο Δαπάνης ανά χώρα προέλ.'!H16/'Αφίξεις ανά χώρα προέλευσης'!H16*1000</f>
        <v>549.31165881248</v>
      </c>
      <c r="I16" s="18">
        <f>'Σύνολο Δαπάνης ανά χώρα προέλ.'!I16/'Αφίξεις ανά χώρα προέλευσης'!I16*1000</f>
        <v>525.39357619666987</v>
      </c>
      <c r="J16" s="18">
        <f>'Σύνολο Δαπάνης ανά χώρα προέλ.'!J16/'Αφίξεις ανά χώρα προέλευσης'!J16*1000</f>
        <v>554.29440920781292</v>
      </c>
      <c r="K16" s="18">
        <f>'Σύνολο Δαπάνης ανά χώρα προέλ.'!K16/'Αφίξεις ανά χώρα προέλευσης'!K16*1000</f>
        <v>619.88411827425693</v>
      </c>
      <c r="L16" s="18">
        <f>'Σύνολο Δαπάνης ανά χώρα προέλ.'!L16/'Αφίξεις ανά χώρα προέλευσης'!L16*1000</f>
        <v>657.51939083301204</v>
      </c>
      <c r="M16" s="18">
        <f>'Σύνολο Δαπάνης ανά χώρα προέλ.'!M16/'Αφίξεις ανά χώρα προέλευσης'!M16*1000</f>
        <v>751.74079938570367</v>
      </c>
      <c r="N16" s="18">
        <f>'Σύνολο Δαπάνης ανά χώρα προέλ.'!N16/'Αφίξεις ανά χώρα προέλευσης'!N16*1000</f>
        <v>592.89910081457219</v>
      </c>
      <c r="O16" s="44"/>
      <c r="Q16" s="31"/>
    </row>
    <row r="17" spans="1:17" ht="15" customHeight="1" x14ac:dyDescent="0.25">
      <c r="A17" s="19" t="s">
        <v>7</v>
      </c>
      <c r="B17" s="23">
        <f>'Σύνολο Δαπάνης ανά χώρα προέλ.'!B17/'Αφίξεις ανά χώρα προέλευσης'!B17*1000</f>
        <v>417.2739075990246</v>
      </c>
      <c r="C17" s="20">
        <f>'Σύνολο Δαπάνης ανά χώρα προέλ.'!C17/'Αφίξεις ανά χώρα προέλευσης'!C17*1000</f>
        <v>319.04852256006092</v>
      </c>
      <c r="D17" s="20">
        <f>'Σύνολο Δαπάνης ανά χώρα προέλ.'!D17/'Αφίξεις ανά χώρα προέλευσης'!D17*1000</f>
        <v>415.61960711123464</v>
      </c>
      <c r="E17" s="20">
        <f>'Σύνολο Δαπάνης ανά χώρα προέλ.'!E17/'Αφίξεις ανά χώρα προέλευσης'!E17*1000</f>
        <v>434.96019707825042</v>
      </c>
      <c r="F17" s="20">
        <f>'Σύνολο Δαπάνης ανά χώρα προέλ.'!F17/'Αφίξεις ανά χώρα προέλευσης'!F17*1000</f>
        <v>345.61831636793954</v>
      </c>
      <c r="G17" s="20">
        <f>'Σύνολο Δαπάνης ανά χώρα προέλ.'!G17/'Αφίξεις ανά χώρα προέλευσης'!G17*1000</f>
        <v>331.30368376924207</v>
      </c>
      <c r="H17" s="20">
        <f>'Σύνολο Δαπάνης ανά χώρα προέλ.'!H17/'Αφίξεις ανά χώρα προέλευσης'!H17*1000</f>
        <v>381.29819512527905</v>
      </c>
      <c r="I17" s="20">
        <f>'Σύνολο Δαπάνης ανά χώρα προέλ.'!I17/'Αφίξεις ανά χώρα προέλευσης'!I17*1000</f>
        <v>325.82584529794315</v>
      </c>
      <c r="J17" s="20">
        <f>'Σύνολο Δαπάνης ανά χώρα προέλ.'!J17/'Αφίξεις ανά χώρα προέλευσης'!J17*1000</f>
        <v>323.89033020056166</v>
      </c>
      <c r="K17" s="20">
        <f>'Σύνολο Δαπάνης ανά χώρα προέλ.'!K17/'Αφίξεις ανά χώρα προέλευσης'!K17*1000</f>
        <v>350.29407594510525</v>
      </c>
      <c r="L17" s="20">
        <f>'Σύνολο Δαπάνης ανά χώρα προέλ.'!L17/'Αφίξεις ανά χώρα προέλευσης'!L17*1000</f>
        <v>391.42857282535897</v>
      </c>
      <c r="M17" s="20">
        <f>'Σύνολο Δαπάνης ανά χώρα προέλ.'!M17/'Αφίξεις ανά χώρα προέλευσης'!M17*1000</f>
        <v>480.90121495529337</v>
      </c>
      <c r="N17" s="20">
        <f>'Σύνολο Δαπάνης ανά χώρα προέλ.'!N17/'Αφίξεις ανά χώρα προέλευσης'!N17*1000</f>
        <v>411.38436799619421</v>
      </c>
      <c r="O17" s="33"/>
      <c r="Q17" s="31"/>
    </row>
    <row r="18" spans="1:17" ht="15" customHeight="1" x14ac:dyDescent="0.25">
      <c r="A18" s="21" t="s">
        <v>21</v>
      </c>
      <c r="B18" s="22">
        <f>'Σύνολο Δαπάνης ανά χώρα προέλ.'!B18/'Αφίξεις ανά χώρα προέλευσης'!B18*1000</f>
        <v>537.67495285871848</v>
      </c>
      <c r="C18" s="22">
        <f>'Σύνολο Δαπάνης ανά χώρα προέλ.'!C18/'Αφίξεις ανά χώρα προέλευσης'!C18*1000</f>
        <v>563.98305978502049</v>
      </c>
      <c r="D18" s="22">
        <f>'Σύνολο Δαπάνης ανά χώρα προέλ.'!D18/'Αφίξεις ανά χώρα προέλευσης'!D18*1000</f>
        <v>595.83263175671448</v>
      </c>
      <c r="E18" s="22">
        <f>'Σύνολο Δαπάνης ανά χώρα προέλ.'!E18/'Αφίξεις ανά χώρα προέλευσης'!E18*1000</f>
        <v>615.2699886669883</v>
      </c>
      <c r="F18" s="22">
        <f>'Σύνολο Δαπάνης ανά χώρα προέλ.'!F18/'Αφίξεις ανά χώρα προέλευσης'!F18*1000</f>
        <v>594.3877946170312</v>
      </c>
      <c r="G18" s="22">
        <f>'Σύνολο Δαπάνης ανά χώρα προέλ.'!G18/'Αφίξεις ανά χώρα προέλευσης'!G18*1000</f>
        <v>627.67708555548927</v>
      </c>
      <c r="H18" s="18">
        <f>'Σύνολο Δαπάνης ανά χώρα προέλ.'!H18/'Αφίξεις ανά χώρα προέλευσης'!H18*1000</f>
        <v>535.59067274734207</v>
      </c>
      <c r="I18" s="18">
        <f>'Σύνολο Δαπάνης ανά χώρα προέλ.'!I18/'Αφίξεις ανά χώρα προέλευσης'!I18*1000</f>
        <v>550.663693872463</v>
      </c>
      <c r="J18" s="18">
        <f>'Σύνολο Δαπάνης ανά χώρα προέλ.'!J18/'Αφίξεις ανά χώρα προέλευσης'!J18*1000</f>
        <v>547.47954771479226</v>
      </c>
      <c r="K18" s="18">
        <f>'Σύνολο Δαπάνης ανά χώρα προέλ.'!K18/'Αφίξεις ανά χώρα προέλευσης'!K18*1000</f>
        <v>626.31115071283091</v>
      </c>
      <c r="L18" s="18">
        <f>'Σύνολο Δαπάνης ανά χώρα προέλ.'!L18/'Αφίξεις ανά χώρα προέλευσης'!L18*1000</f>
        <v>574.74307529514283</v>
      </c>
      <c r="M18" s="18">
        <f>'Σύνολο Δαπάνης ανά χώρα προέλ.'!M18/'Αφίξεις ανά χώρα προέλευσης'!M18*1000</f>
        <v>651.67422083291581</v>
      </c>
      <c r="N18" s="18">
        <f>'Σύνολο Δαπάνης ανά χώρα προέλ.'!N18/'Αφίξεις ανά χώρα προέλευσης'!N18*1000</f>
        <v>674.95723392306309</v>
      </c>
      <c r="O18" s="33"/>
      <c r="Q18" s="31"/>
    </row>
    <row r="19" spans="1:17" ht="15" customHeight="1" x14ac:dyDescent="0.25">
      <c r="A19" s="19" t="s">
        <v>8</v>
      </c>
      <c r="B19" s="23">
        <f>'Σύνολο Δαπάνης ανά χώρα προέλ.'!B19/'Αφίξεις ανά χώρα προέλευσης'!B19*1000</f>
        <v>543.44546274445986</v>
      </c>
      <c r="C19" s="20">
        <f>'Σύνολο Δαπάνης ανά χώρα προέλ.'!C19/'Αφίξεις ανά χώρα προέλευσης'!C19*1000</f>
        <v>534.93768397835413</v>
      </c>
      <c r="D19" s="20">
        <f>'Σύνολο Δαπάνης ανά χώρα προέλ.'!D19/'Αφίξεις ανά χώρα προέλευσης'!D19*1000</f>
        <v>514.27060988942549</v>
      </c>
      <c r="E19" s="20">
        <f>'Σύνολο Δαπάνης ανά χώρα προέλ.'!E19/'Αφίξεις ανά χώρα προέλευσης'!E19*1000</f>
        <v>532.01616871214821</v>
      </c>
      <c r="F19" s="20">
        <f>'Σύνολο Δαπάνης ανά χώρα προέλ.'!F19/'Αφίξεις ανά χώρα προέλευσης'!F19*1000</f>
        <v>451.70192794513616</v>
      </c>
      <c r="G19" s="20">
        <f>'Σύνολο Δαπάνης ανά χώρα προέλ.'!G19/'Αφίξεις ανά χώρα προέλευσης'!G19*1000</f>
        <v>461.63103154539459</v>
      </c>
      <c r="H19" s="20">
        <f>'Σύνολο Δαπάνης ανά χώρα προέλ.'!H19/'Αφίξεις ανά χώρα προέλευσης'!H19*1000</f>
        <v>439.18960799911525</v>
      </c>
      <c r="I19" s="20">
        <f>'Σύνολο Δαπάνης ανά χώρα προέλ.'!I19/'Αφίξεις ανά χώρα προέλευσης'!I19*1000</f>
        <v>389.60731353749873</v>
      </c>
      <c r="J19" s="20">
        <f>'Σύνολο Δαπάνης ανά χώρα προέλ.'!J19/'Αφίξεις ανά χώρα προέλευσης'!J19*1000</f>
        <v>439.58204012214873</v>
      </c>
      <c r="K19" s="20">
        <f>'Σύνολο Δαπάνης ανά χώρα προέλ.'!K19/'Αφίξεις ανά χώρα προέλευσης'!K19*1000</f>
        <v>463.67606278336956</v>
      </c>
      <c r="L19" s="20">
        <f>'Σύνολο Δαπάνης ανά χώρα προέλ.'!L19/'Αφίξεις ανά χώρα προέλευσης'!L19*1000</f>
        <v>466.90212575781129</v>
      </c>
      <c r="M19" s="20">
        <f>'Σύνολο Δαπάνης ανά χώρα προέλ.'!M19/'Αφίξεις ανά χώρα προέλευσης'!M19*1000</f>
        <v>526.57839084047055</v>
      </c>
      <c r="N19" s="20">
        <f>'Σύνολο Δαπάνης ανά χώρα προέλ.'!N19/'Αφίξεις ανά χώρα προέλευσης'!N19*1000</f>
        <v>575.03585814746305</v>
      </c>
      <c r="O19" s="44"/>
      <c r="Q19" s="31"/>
    </row>
    <row r="20" spans="1:17" ht="15" customHeight="1" x14ac:dyDescent="0.25">
      <c r="A20" s="21" t="s">
        <v>13</v>
      </c>
      <c r="B20" s="22">
        <f>'Σύνολο Δαπάνης ανά χώρα προέλ.'!B20/'Αφίξεις ανά χώρα προέλευσης'!B20*1000</f>
        <v>297.61741111771158</v>
      </c>
      <c r="C20" s="22">
        <f>'Σύνολο Δαπάνης ανά χώρα προέλ.'!C20/'Αφίξεις ανά χώρα προέλευσης'!C20*1000</f>
        <v>285.38716852948085</v>
      </c>
      <c r="D20" s="22">
        <f>'Σύνολο Δαπάνης ανά χώρα προέλ.'!D20/'Αφίξεις ανά χώρα προέλευσης'!D20*1000</f>
        <v>260.57466845927013</v>
      </c>
      <c r="E20" s="22">
        <f>'Σύνολο Δαπάνης ανά χώρα προέλ.'!E20/'Αφίξεις ανά χώρα προέλευσης'!E20*1000</f>
        <v>297.81705104904967</v>
      </c>
      <c r="F20" s="22">
        <f>'Σύνολο Δαπάνης ανά χώρα προέλ.'!F20/'Αφίξεις ανά χώρα προέλευσης'!F20*1000</f>
        <v>244.6312090099824</v>
      </c>
      <c r="G20" s="22">
        <f>'Σύνολο Δαπάνης ανά χώρα προέλ.'!G20/'Αφίξεις ανά χώρα προέλευσης'!G20*1000</f>
        <v>223.94744325833932</v>
      </c>
      <c r="H20" s="18">
        <f>'Σύνολο Δαπάνης ανά χώρα προέλ.'!H20/'Αφίξεις ανά χώρα προέλευσης'!H20*1000</f>
        <v>205.6246701348299</v>
      </c>
      <c r="I20" s="18">
        <f>'Σύνολο Δαπάνης ανά χώρα προέλ.'!I20/'Αφίξεις ανά χώρα προέλευσης'!I20*1000</f>
        <v>169.64730716458843</v>
      </c>
      <c r="J20" s="18">
        <f>'Σύνολο Δαπάνης ανά χώρα προέλ.'!J20/'Αφίξεις ανά χώρα προέλευσης'!J20*1000</f>
        <v>198.22829675714095</v>
      </c>
      <c r="K20" s="18">
        <f>'Σύνολο Δαπάνης ανά χώρα προέλ.'!K20/'Αφίξεις ανά χώρα προέλευσης'!K20*1000</f>
        <v>176.71367550188614</v>
      </c>
      <c r="L20" s="18">
        <f>'Σύνολο Δαπάνης ανά χώρα προέλ.'!L20/'Αφίξεις ανά χώρα προέλευσης'!L20*1000</f>
        <v>239.27230544424606</v>
      </c>
      <c r="M20" s="18">
        <f>'Σύνολο Δαπάνης ανά χώρα προέλ.'!M20/'Αφίξεις ανά χώρα προέλευσης'!M20*1000</f>
        <v>379.14556170072444</v>
      </c>
      <c r="N20" s="18">
        <f>'Σύνολο Δαπάνης ανά χώρα προέλ.'!N20/'Αφίξεις ανά χώρα προέλευσης'!N20*1000</f>
        <v>241.65879067891478</v>
      </c>
      <c r="O20" s="44"/>
      <c r="Q20" s="31"/>
    </row>
    <row r="21" spans="1:17" ht="15" customHeight="1" x14ac:dyDescent="0.25">
      <c r="A21" s="25" t="s">
        <v>13</v>
      </c>
      <c r="B21" s="27">
        <f>'Σύνολο Δαπάνης ανά χώρα προέλ.'!B21/'Αφίξεις ανά χώρα προέλευσης'!B21*1000</f>
        <v>628.55959162154784</v>
      </c>
      <c r="C21" s="27">
        <f>'Σύνολο Δαπάνης ανά χώρα προέλ.'!C21/'Αφίξεις ανά χώρα προέλευσης'!C21*1000</f>
        <v>617.78193596409676</v>
      </c>
      <c r="D21" s="27">
        <f>'Σύνολο Δαπάνης ανά χώρα προέλ.'!D21/'Αφίξεις ανά χώρα προέλευσης'!D21*1000</f>
        <v>638.59917692558406</v>
      </c>
      <c r="E21" s="27">
        <f>'Σύνολο Δαπάνης ανά χώρα προέλ.'!E21/'Αφίξεις ανά χώρα προέλευσης'!E21*1000</f>
        <v>636.60743651870075</v>
      </c>
      <c r="F21" s="27">
        <f>'Σύνολο Δαπάνης ανά χώρα προέλ.'!F21/'Αφίξεις ανά χώρα προέλευσης'!F21*1000</f>
        <v>580.75308091039096</v>
      </c>
      <c r="G21" s="27">
        <f>'Σύνολο Δαπάνης ανά χώρα προέλ.'!G21/'Αφίξεις ανά χώρα προέλευσης'!G21*1000</f>
        <v>571.14166180421603</v>
      </c>
      <c r="H21" s="27">
        <f>'Σύνολο Δαπάνης ανά χώρα προέλ.'!H21/'Αφίξεις ανά χώρα προέλευσης'!H21*1000</f>
        <v>534.11811086172838</v>
      </c>
      <c r="I21" s="27">
        <f>'Σύνολο Δαπάνης ανά χώρα προέλ.'!I21/'Αφίξεις ανά χώρα προέλευσης'!I21*1000</f>
        <v>550.67485288592889</v>
      </c>
      <c r="J21" s="27">
        <f>'Σύνολο Δαπάνης ανά χώρα προέλ.'!J21/'Αφίξεις ανά χώρα προέλευσης'!J21*1000</f>
        <v>564.08347953057478</v>
      </c>
      <c r="K21" s="27">
        <f>'Σύνολο Δαπάνης ανά χώρα προέλ.'!K21/'Αφίξεις ανά χώρα προέλευσης'!K21*1000</f>
        <v>621.30791443004171</v>
      </c>
      <c r="L21" s="27">
        <f>'Σύνολο Δαπάνης ανά χώρα προέλ.'!L21/'Αφίξεις ανά χώρα προέλευσης'!L21*1000</f>
        <v>584.25262321184323</v>
      </c>
      <c r="M21" s="27">
        <f>'Σύνολο Δαπάνης ανά χώρα προέλ.'!M21/'Αφίξεις ανά χώρα προέλευσης'!M21*1000</f>
        <v>770.59023789639082</v>
      </c>
      <c r="N21" s="27">
        <f>'Σύνολο Δαπάνης ανά χώρα προέλ.'!N21/'Αφίξεις ανά χώρα προέλευσης'!N21*1000</f>
        <v>668.95055036297265</v>
      </c>
      <c r="O21" s="44"/>
      <c r="Q21" s="31"/>
    </row>
    <row r="22" spans="1:17" ht="15" customHeight="1" x14ac:dyDescent="0.25">
      <c r="A22" s="17" t="s">
        <v>9</v>
      </c>
      <c r="B22" s="18">
        <f>'Σύνολο Δαπάνης ανά χώρα προέλ.'!B22/'Αφίξεις ανά χώρα προέλευσης'!B22*1000</f>
        <v>323.0840658614365</v>
      </c>
      <c r="C22" s="18">
        <f>'Σύνολο Δαπάνης ανά χώρα προέλ.'!C22/'Αφίξεις ανά χώρα προέλευσης'!C22*1000</f>
        <v>297.39221909272862</v>
      </c>
      <c r="D22" s="18">
        <f>'Σύνολο Δαπάνης ανά χώρα προέλ.'!D22/'Αφίξεις ανά χώρα προέλευσης'!D22*1000</f>
        <v>313.98047803245851</v>
      </c>
      <c r="E22" s="18">
        <f>'Σύνολο Δαπάνης ανά χώρα προέλ.'!E22/'Αφίξεις ανά χώρα προέλευσης'!E22*1000</f>
        <v>330.5645116559167</v>
      </c>
      <c r="F22" s="18">
        <f>'Σύνολο Δαπάνης ανά χώρα προέλ.'!F22/'Αφίξεις ανά χώρα προέλευσης'!F22*1000</f>
        <v>293.48862523509621</v>
      </c>
      <c r="G22" s="18">
        <f>'Σύνολο Δαπάνης ανά χώρα προέλ.'!G22/'Αφίξεις ανά χώρα προέλευσης'!G22*1000</f>
        <v>298.92374944035168</v>
      </c>
      <c r="H22" s="18">
        <f>'Σύνολο Δαπάνης ανά χώρα προέλ.'!H22/'Αφίξεις ανά χώρα προέλευσης'!H22*1000</f>
        <v>235.64404642090298</v>
      </c>
      <c r="I22" s="18">
        <f>'Σύνολο Δαπάνης ανά χώρα προέλ.'!I22/'Αφίξεις ανά χώρα προέλευσης'!I22*1000</f>
        <v>229.24821065738732</v>
      </c>
      <c r="J22" s="18">
        <f>'Σύνολο Δαπάνης ανά χώρα προέλ.'!J22/'Αφίξεις ανά χώρα προέλευσης'!J22*1000</f>
        <v>239.5137619142217</v>
      </c>
      <c r="K22" s="18">
        <f>'Σύνολο Δαπάνης ανά χώρα προέλ.'!K22/'Αφίξεις ανά χώρα προέλευσης'!K22*1000</f>
        <v>224.8699180191617</v>
      </c>
      <c r="L22" s="18">
        <f>'Σύνολο Δαπάνης ανά χώρα προέλ.'!L22/'Αφίξεις ανά χώρα προέλευσης'!L22*1000</f>
        <v>338.2069281600667</v>
      </c>
      <c r="M22" s="18">
        <f>'Σύνολο Δαπάνης ανά χώρα προέλ.'!M22/'Αφίξεις ανά χώρα προέλευσης'!M22*1000</f>
        <v>358.48981888265206</v>
      </c>
      <c r="N22" s="18">
        <f>'Σύνολο Δαπάνης ανά χώρα προέλ.'!N22/'Αφίξεις ανά χώρα προέλευσης'!N22*1000</f>
        <v>329.72437821375371</v>
      </c>
      <c r="O22" s="44"/>
      <c r="Q22" s="31"/>
    </row>
    <row r="23" spans="1:17" ht="15" customHeight="1" x14ac:dyDescent="0.25">
      <c r="A23" s="19" t="s">
        <v>12</v>
      </c>
      <c r="B23" s="20">
        <f>'Σύνολο Δαπάνης ανά χώρα προέλ.'!B23/'Αφίξεις ανά χώρα προέλευσης'!B23*1000</f>
        <v>1357.0589612167864</v>
      </c>
      <c r="C23" s="20">
        <f>'Σύνολο Δαπάνης ανά χώρα προέλ.'!C23/'Αφίξεις ανά χώρα προέλευσης'!C23*1000</f>
        <v>1420.3774806541348</v>
      </c>
      <c r="D23" s="20">
        <f>'Σύνολο Δαπάνης ανά χώρα προέλ.'!D23/'Αφίξεις ανά χώρα προέλευσης'!D23*1000</f>
        <v>1327.2904041475397</v>
      </c>
      <c r="E23" s="20">
        <f>'Σύνολο Δαπάνης ανά χώρα προέλ.'!E23/'Αφίξεις ανά χώρα προέλευσης'!E23*1000</f>
        <v>1369.5889583381745</v>
      </c>
      <c r="F23" s="20">
        <f>'Σύνολο Δαπάνης ανά χώρα προέλ.'!F23/'Αφίξεις ανά χώρα προέλευσης'!F23*1000</f>
        <v>1304.9940245028158</v>
      </c>
      <c r="G23" s="20">
        <f>'Σύνολο Δαπάνης ανά χώρα προέλ.'!G23/'Αφίξεις ανά χώρα προέλευσης'!G23*1000</f>
        <v>1295.0096525518115</v>
      </c>
      <c r="H23" s="20">
        <f>'Σύνολο Δαπάνης ανά χώρα προέλ.'!H23/'Αφίξεις ανά χώρα προέλευσης'!H23*1000</f>
        <v>1075.5999066017214</v>
      </c>
      <c r="I23" s="20">
        <f>'Σύνολο Δαπάνης ανά χώρα προέλ.'!I23/'Αφίξεις ανά χώρα προέλευσης'!I23*1000</f>
        <v>1218.3495975342996</v>
      </c>
      <c r="J23" s="20">
        <f>'Σύνολο Δαπάνης ανά χώρα προέλ.'!J23/'Αφίξεις ανά χώρα προέλευσης'!J23*1000</f>
        <v>1123.7866460773278</v>
      </c>
      <c r="K23" s="20">
        <f>'Σύνολο Δαπάνης ανά χώρα προέλ.'!K23/'Αφίξεις ανά χώρα προέλευσης'!K23*1000</f>
        <v>1095.4327344259973</v>
      </c>
      <c r="L23" s="20">
        <f>'Σύνολο Δαπάνης ανά χώρα προέλ.'!L23/'Αφίξεις ανά χώρα προέλευσης'!L23*1000</f>
        <v>714.91844728099329</v>
      </c>
      <c r="M23" s="20">
        <v>1060.7424534593599</v>
      </c>
      <c r="N23" s="20">
        <f>'Σύνολο Δαπάνης ανά χώρα προέλ.'!N23/'Αφίξεις ανά χώρα προέλευσης'!N23*1000</f>
        <v>1430.1924132477893</v>
      </c>
      <c r="O23" s="44"/>
      <c r="Q23" s="31"/>
    </row>
    <row r="24" spans="1:17" ht="15" customHeight="1" x14ac:dyDescent="0.25">
      <c r="A24" s="17" t="s">
        <v>10</v>
      </c>
      <c r="B24" s="18">
        <f>'Σύνολο Δαπάνης ανά χώρα προέλ.'!B24/'Αφίξεις ανά χώρα προέλευσης'!B24*1000</f>
        <v>965.6834220662563</v>
      </c>
      <c r="C24" s="18">
        <f>'Σύνολο Δαπάνης ανά χώρα προέλ.'!C24/'Αφίξεις ανά χώρα προέλευσης'!C24*1000</f>
        <v>966.59482069876344</v>
      </c>
      <c r="D24" s="18">
        <f>'Σύνολο Δαπάνης ανά χώρα προέλ.'!D24/'Αφίξεις ανά χώρα προέλευσης'!D24*1000</f>
        <v>990.99658567518861</v>
      </c>
      <c r="E24" s="18">
        <f>'Σύνολο Δαπάνης ανά χώρα προέλ.'!E24/'Αφίξεις ανά χώρα προέλευσης'!E24*1000</f>
        <v>961.30419286788242</v>
      </c>
      <c r="F24" s="18">
        <f>'Σύνολο Δαπάνης ανά χώρα προέλ.'!F24/'Αφίξεις ανά χώρα προέλευσης'!F24*1000</f>
        <v>896.05687978020342</v>
      </c>
      <c r="G24" s="18">
        <f>'Σύνολο Δαπάνης ανά χώρα προέλ.'!G24/'Αφίξεις ανά χώρα προέλευσης'!G24*1000</f>
        <v>957.86790697436652</v>
      </c>
      <c r="H24" s="18">
        <f>'Σύνολο Δαπάνης ανά χώρα προέλ.'!H24/'Αφίξεις ανά χώρα προέλευσης'!H24*1000</f>
        <v>767.67328413064968</v>
      </c>
      <c r="I24" s="18">
        <f>'Σύνολο Δαπάνης ανά χώρα προέλ.'!I24/'Αφίξεις ανά χώρα προέλευσης'!I24*1000</f>
        <v>760.2487681876097</v>
      </c>
      <c r="J24" s="18">
        <f>'Σύνολο Δαπάνης ανά χώρα προέλ.'!J24/'Αφίξεις ανά χώρα προέλευσης'!J24*1000</f>
        <v>767.03902544862467</v>
      </c>
      <c r="K24" s="18">
        <f>'Σύνολο Δαπάνης ανά χώρα προέλ.'!K24/'Αφίξεις ανά χώρα προέλευσης'!K24*1000</f>
        <v>855.6014305590503</v>
      </c>
      <c r="L24" s="18">
        <f>'Σύνολο Δαπάνης ανά χώρα προέλ.'!L24/'Αφίξεις ανά χώρα προέλευσης'!L24*1000</f>
        <v>841.4338684253953</v>
      </c>
      <c r="M24" s="18">
        <f>'Σύνολο Δαπάνης ανά χώρα προέλ.'!M24/'Αφίξεις ανά χώρα προέλευσης'!M24*1000</f>
        <v>879.597024443137</v>
      </c>
      <c r="N24" s="18">
        <f>'Σύνολο Δαπάνης ανά χώρα προέλ.'!N24/'Αφίξεις ανά χώρα προέλευσης'!N24*1000</f>
        <v>879.99700292725197</v>
      </c>
      <c r="O24" s="44"/>
      <c r="Q24" s="31"/>
    </row>
    <row r="25" spans="1:17" ht="15" customHeight="1" x14ac:dyDescent="0.25">
      <c r="A25" s="19" t="s">
        <v>1</v>
      </c>
      <c r="B25" s="20">
        <f>'Σύνολο Δαπάνης ανά χώρα προέλ.'!B25/'Αφίξεις ανά χώρα προέλευσης'!B25*1000</f>
        <v>690.4075370019566</v>
      </c>
      <c r="C25" s="20">
        <f>'Σύνολο Δαπάνης ανά χώρα προέλ.'!C25/'Αφίξεις ανά χώρα προέλευσης'!C25*1000</f>
        <v>685.62561157747837</v>
      </c>
      <c r="D25" s="20">
        <f>'Σύνολο Δαπάνης ανά χώρα προέλ.'!D25/'Αφίξεις ανά χώρα προέλευσης'!D25*1000</f>
        <v>739.01435604234496</v>
      </c>
      <c r="E25" s="20">
        <f>'Σύνολο Δαπάνης ανά χώρα προέλ.'!E25/'Αφίξεις ανά χώρα προέλευσης'!E25*1000</f>
        <v>733.73834175002105</v>
      </c>
      <c r="F25" s="20">
        <f>'Σύνολο Δαπάνης ανά χώρα προέλ.'!F25/'Αφίξεις ανά χώρα προέλευσης'!F25*1000</f>
        <v>743.10163917322996</v>
      </c>
      <c r="G25" s="20">
        <f>'Σύνολο Δαπάνης ανά χώρα προέλ.'!G25/'Αφίξεις ανά χώρα προέλευσης'!G25*1000</f>
        <v>842.4339464593445</v>
      </c>
      <c r="H25" s="20">
        <f>'Σύνολο Δαπάνης ανά χώρα προέλ.'!H25/'Αφίξεις ανά χώρα προέλευσης'!H25*1000</f>
        <v>671.65084405568189</v>
      </c>
      <c r="I25" s="20">
        <f>'Σύνολο Δαπάνης ανά χώρα προέλ.'!I25/'Αφίξεις ανά χώρα προέλευσης'!I25*1000</f>
        <v>687.75686449423438</v>
      </c>
      <c r="J25" s="20">
        <f>'Σύνολο Δαπάνης ανά χώρα προέλ.'!J25/'Αφίξεις ανά χώρα προέλευσης'!J25*1000</f>
        <v>658.30929979750329</v>
      </c>
      <c r="K25" s="20">
        <f>'Σύνολο Δαπάνης ανά χώρα προέλ.'!K25/'Αφίξεις ανά χώρα προέλευσης'!K25*1000</f>
        <v>732.76307630757367</v>
      </c>
      <c r="L25" s="20">
        <f>'Σύνολο Δαπάνης ανά χώρα προέλ.'!L25/'Αφίξεις ανά χώρα προέλευσης'!L25*1000</f>
        <v>707.30975471209024</v>
      </c>
      <c r="M25" s="20">
        <f>'Σύνολο Δαπάνης ανά χώρα προέλ.'!M25/'Αφίξεις ανά χώρα προέλευσης'!M25*1000</f>
        <v>921.24784631227112</v>
      </c>
      <c r="N25" s="20">
        <f>'Σύνολο Δαπάνης ανά χώρα προέλ.'!N25/'Αφίξεις ανά χώρα προέλευσης'!N25*1000</f>
        <v>697.19800818643648</v>
      </c>
      <c r="O25" s="44"/>
      <c r="Q25" s="31"/>
    </row>
    <row r="26" spans="1:17" ht="15" customHeight="1" x14ac:dyDescent="0.25">
      <c r="A26" s="17" t="s">
        <v>11</v>
      </c>
      <c r="B26" s="18">
        <f>'Σύνολο Δαπάνης ανά χώρα προέλ.'!B26/'Αφίξεις ανά χώρα προέλευσης'!B26*1000</f>
        <v>1202.0032370188121</v>
      </c>
      <c r="C26" s="18">
        <f>'Σύνολο Δαπάνης ανά χώρα προέλ.'!C26/'Αφίξεις ανά χώρα προέλευσης'!C26*1000</f>
        <v>1098.5573075015122</v>
      </c>
      <c r="D26" s="18">
        <f>'Σύνολο Δαπάνης ανά χώρα προέλ.'!D26/'Αφίξεις ανά χώρα προέλευσης'!D26*1000</f>
        <v>1139.3493440903937</v>
      </c>
      <c r="E26" s="18">
        <f>'Σύνολο Δαπάνης ανά χώρα προέλ.'!E26/'Αφίξεις ανά χώρα προέλευσης'!E26*1000</f>
        <v>1218.7914515990742</v>
      </c>
      <c r="F26" s="18">
        <f>'Σύνολο Δαπάνης ανά χώρα προέλ.'!F26/'Αφίξεις ανά χώρα προέλευσης'!F26*1000</f>
        <v>1106.811213257346</v>
      </c>
      <c r="G26" s="18">
        <f>'Σύνολο Δαπάνης ανά χώρα προέλ.'!G26/'Αφίξεις ανά χώρα προέλευσης'!G26*1000</f>
        <v>1257.3626519658087</v>
      </c>
      <c r="H26" s="18">
        <f>'Σύνολο Δαπάνης ανά χώρα προέλ.'!H26/'Αφίξεις ανά χώρα προέλευσης'!H26*1000</f>
        <v>934.86646639987248</v>
      </c>
      <c r="I26" s="18">
        <f>'Σύνολο Δαπάνης ανά χώρα προέλ.'!I26/'Αφίξεις ανά χώρα προέλευσης'!I26*1000</f>
        <v>941.01079751792349</v>
      </c>
      <c r="J26" s="18">
        <f>'Σύνολο Δαπάνης ανά χώρα προέλ.'!J26/'Αφίξεις ανά χώρα προέλευσης'!J26*1000</f>
        <v>947.71971898363938</v>
      </c>
      <c r="K26" s="18">
        <f>'Σύνολο Δαπάνης ανά χώρα προέλ.'!K26/'Αφίξεις ανά χώρα προέλευσης'!K26*1000</f>
        <v>1008.1750017811886</v>
      </c>
      <c r="L26" s="18">
        <f>'Σύνολο Δαπάνης ανά χώρα προέλ.'!L26/'Αφίξεις ανά χώρα προέλευσης'!L26*1000</f>
        <v>807.54622140484548</v>
      </c>
      <c r="M26" s="18">
        <f>'Σύνολο Δαπάνης ανά χώρα προέλ.'!M26/'Αφίξεις ανά χώρα προέλευσης'!M26*1000</f>
        <v>1505.3953046373072</v>
      </c>
      <c r="N26" s="18">
        <f>'Σύνολο Δαπάνης ανά χώρα προέλ.'!N26/'Αφίξεις ανά χώρα προέλευσης'!N26*1000</f>
        <v>1102.4247872984554</v>
      </c>
      <c r="O26" s="44"/>
      <c r="Q26" s="31"/>
    </row>
    <row r="27" spans="1:17" ht="15" customHeight="1" x14ac:dyDescent="0.25">
      <c r="A27" s="19" t="s">
        <v>22</v>
      </c>
      <c r="B27" s="20">
        <f>'Σύνολο Δαπάνης ανά χώρα προέλ.'!B27/'Αφίξεις ανά χώρα προέλευσης'!B27*1000</f>
        <v>1185.1018101942516</v>
      </c>
      <c r="C27" s="20">
        <f>'Σύνολο Δαπάνης ανά χώρα προέλ.'!C27/'Αφίξεις ανά χώρα προέλευσης'!C27*1000</f>
        <v>1207.073307097422</v>
      </c>
      <c r="D27" s="20">
        <f>'Σύνολο Δαπάνης ανά χώρα προέλ.'!D27/'Αφίξεις ανά χώρα προέλευσης'!D27*1000</f>
        <v>1281.2590219487022</v>
      </c>
      <c r="E27" s="20">
        <f>'Σύνολο Δαπάνης ανά χώρα προέλ.'!E27/'Αφίξεις ανά χώρα προέλευσης'!E27*1000</f>
        <v>1388.261339046599</v>
      </c>
      <c r="F27" s="20">
        <f>'Σύνολο Δαπάνης ανά χώρα προέλ.'!F27/'Αφίξεις ανά χώρα προέλευσης'!F27*1000</f>
        <v>1125.3201528949155</v>
      </c>
      <c r="G27" s="20">
        <f>'Σύνολο Δαπάνης ανά χώρα προέλ.'!G27/'Αφίξεις ανά χώρα προέλευσης'!G27*1000</f>
        <v>1221.7120774112857</v>
      </c>
      <c r="H27" s="20">
        <f>'Σύνολο Δαπάνης ανά χώρα προέλ.'!H27/'Αφίξεις ανά χώρα προέλευσης'!H27*1000</f>
        <v>925.33676013480363</v>
      </c>
      <c r="I27" s="20">
        <f>'Σύνολο Δαπάνης ανά χώρα προέλ.'!I27/'Αφίξεις ανά χώρα προέλευσης'!I27*1000</f>
        <v>903.22645827124086</v>
      </c>
      <c r="J27" s="20">
        <f>'Σύνολο Δαπάνης ανά χώρα προέλ.'!J27/'Αφίξεις ανά χώρα προέλευσης'!J27*1000</f>
        <v>1054.3778000746011</v>
      </c>
      <c r="K27" s="20">
        <f>'Σύνολο Δαπάνης ανά χώρα προέλ.'!K27/'Αφίξεις ανά χώρα προέλευσης'!K27*1000</f>
        <v>1067.8786305082635</v>
      </c>
      <c r="L27" s="20">
        <f>'Σύνολο Δαπάνης ανά χώρα προέλ.'!L27/'Αφίξεις ανά χώρα προέλευσης'!L27*1000</f>
        <v>1228.2989913764209</v>
      </c>
      <c r="M27" s="20">
        <v>1438.1898822870401</v>
      </c>
      <c r="N27" s="20">
        <f>'Σύνολο Δαπάνης ανά χώρα προέλ.'!N27/'Αφίξεις ανά χώρα προέλευσης'!N27*1000</f>
        <v>1267.1937413761345</v>
      </c>
      <c r="O27" s="44"/>
      <c r="Q27" s="31"/>
    </row>
    <row r="28" spans="1:17" ht="15" customHeight="1" x14ac:dyDescent="0.25">
      <c r="A28" s="17" t="s">
        <v>23</v>
      </c>
      <c r="B28" s="18">
        <f>'Σύνολο Δαπάνης ανά χώρα προέλ.'!B28/'Αφίξεις ανά χώρα προέλευσης'!B28*1000</f>
        <v>1099.0668980296475</v>
      </c>
      <c r="C28" s="18">
        <f>'Σύνολο Δαπάνης ανά χώρα προέλ.'!C28/'Αφίξεις ανά χώρα προέλευσης'!C28*1000</f>
        <v>1005.4613730339361</v>
      </c>
      <c r="D28" s="18">
        <f>'Σύνολο Δαπάνης ανά χώρα προέλ.'!D28/'Αφίξεις ανά χώρα προέλευσης'!D28*1000</f>
        <v>1079.0306611780925</v>
      </c>
      <c r="E28" s="18">
        <f>'Σύνολο Δαπάνης ανά χώρα προέλ.'!E28/'Αφίξεις ανά χώρα προέλευσης'!E28*1000</f>
        <v>989.39438288537008</v>
      </c>
      <c r="F28" s="18">
        <f>'Σύνολο Δαπάνης ανά χώρα προέλ.'!F28/'Αφίξεις ανά χώρα προέλευσης'!F28*1000</f>
        <v>925.18905928294782</v>
      </c>
      <c r="G28" s="18">
        <f>'Σύνολο Δαπάνης ανά χώρα προέλ.'!G28/'Αφίξεις ανά χώρα προέλευσης'!G28*1000</f>
        <v>821.58414084545495</v>
      </c>
      <c r="H28" s="18">
        <f>'Σύνολο Δαπάνης ανά χώρα προέλ.'!H28/'Αφίξεις ανά χώρα προέλευσης'!H28*1000</f>
        <v>732.29034294907319</v>
      </c>
      <c r="I28" s="18">
        <f>'Σύνολο Δαπάνης ανά χώρα προέλ.'!I28/'Αφίξεις ανά χώρα προέλευσης'!I28*1000</f>
        <v>710.24874844351723</v>
      </c>
      <c r="J28" s="18">
        <f>'Σύνολο Δαπάνης ανά χώρα προέλ.'!J28/'Αφίξεις ανά χώρα προέλευσης'!J28*1000</f>
        <v>654.78254149509212</v>
      </c>
      <c r="K28" s="18">
        <f>'Σύνολο Δαπάνης ανά χώρα προέλ.'!K28/'Αφίξεις ανά χώρα προέλευσης'!K28*1000</f>
        <v>743.54990564095522</v>
      </c>
      <c r="L28" s="18">
        <f>'Σύνολο Δαπάνης ανά χώρα προέλ.'!L28/'Αφίξεις ανά χώρα προέλευσης'!L28*1000</f>
        <v>557.11907172338601</v>
      </c>
      <c r="M28" s="18">
        <f>'Σύνολο Δαπάνης ανά χώρα προέλ.'!M28/'Αφίξεις ανά χώρα προέλευσης'!M28*1000</f>
        <v>958.34942891169976</v>
      </c>
      <c r="N28" s="18">
        <f>'Σύνολο Δαπάνης ανά χώρα προέλ.'!N28/'Αφίξεις ανά χώρα προέλευσης'!N28*1000</f>
        <v>1146.5447929807071</v>
      </c>
      <c r="O28" s="44"/>
      <c r="Q28" s="31"/>
    </row>
    <row r="29" spans="1:17" ht="15" customHeight="1" x14ac:dyDescent="0.25">
      <c r="A29" s="19" t="s">
        <v>13</v>
      </c>
      <c r="B29" s="20">
        <f>'Σύνολο Δαπάνης ανά χώρα προέλ.'!B29/'Αφίξεις ανά χώρα προέλευσης'!B29*1000</f>
        <v>380.7865649930971</v>
      </c>
      <c r="C29" s="20">
        <f>'Σύνολο Δαπάνης ανά χώρα προέλ.'!C29/'Αφίξεις ανά χώρα προέλευσης'!C29*1000</f>
        <v>382.74217786991017</v>
      </c>
      <c r="D29" s="20">
        <f>'Σύνολο Δαπάνης ανά χώρα προέλ.'!D29/'Αφίξεις ανά χώρα προέλευσης'!D29*1000</f>
        <v>389.54720615517232</v>
      </c>
      <c r="E29" s="20">
        <f>'Σύνολο Δαπάνης ανά χώρα προέλ.'!E29/'Αφίξεις ανά χώρα προέλευσης'!E29*1000</f>
        <v>382.12382510834851</v>
      </c>
      <c r="F29" s="20">
        <f>'Σύνολο Δαπάνης ανά χώρα προέλ.'!F29/'Αφίξεις ανά χώρα προέλευσης'!F29*1000</f>
        <v>359.49039753193739</v>
      </c>
      <c r="G29" s="20">
        <f>'Σύνολο Δαπάνης ανά χώρα προέλ.'!G29/'Αφίξεις ανά χώρα προέλευσης'!G29*1000</f>
        <v>315.61431620906484</v>
      </c>
      <c r="H29" s="20">
        <f>'Σύνολο Δαπάνης ανά χώρα προέλ.'!H29/'Αφίξεις ανά χώρα προέλευσης'!H29*1000</f>
        <v>350.84894764376833</v>
      </c>
      <c r="I29" s="20">
        <f>'Σύνολο Δαπάνης ανά χώρα προέλ.'!I29/'Αφίξεις ανά χώρα προέλευσης'!I29*1000</f>
        <v>372.06329292606813</v>
      </c>
      <c r="J29" s="20">
        <f>'Σύνολο Δαπάνης ανά χώρα προέλ.'!J29/'Αφίξεις ανά χώρα προέλευσης'!J29*1000</f>
        <v>385.44479054394708</v>
      </c>
      <c r="K29" s="20">
        <f>'Σύνολο Δαπάνης ανά χώρα προέλ.'!K29/'Αφίξεις ανά χώρα προέλευσης'!K29*1000</f>
        <v>440.66750317848675</v>
      </c>
      <c r="L29" s="20">
        <f>'Σύνολο Δαπάνης ανά χώρα προέλ.'!L29/'Αφίξεις ανά χώρα προέλευσης'!L29*1000</f>
        <v>380.41749349639116</v>
      </c>
      <c r="M29" s="20">
        <f>'Σύνολο Δαπάνης ανά χώρα προέλ.'!M29/'Αφίξεις ανά χώρα προέλευσης'!M29*1000</f>
        <v>470.1131566760277</v>
      </c>
      <c r="N29" s="20">
        <f>'Σύνολο Δαπάνης ανά χώρα προέλ.'!N29/'Αφίξεις ανά χώρα προέλευσης'!N29*1000</f>
        <v>496.54956114693243</v>
      </c>
      <c r="O29" s="44"/>
      <c r="Q29" s="31"/>
    </row>
    <row r="30" spans="1:17" ht="15" customHeight="1" x14ac:dyDescent="0.25">
      <c r="A30" s="28" t="s">
        <v>27</v>
      </c>
      <c r="B30" s="7">
        <f>'Σύνολο Δαπάνης ανά χώρα προέλ.'!B30/'Αφίξεις ανά χώρα προέλευσης'!B30*1000</f>
        <v>640.43123351781674</v>
      </c>
      <c r="C30" s="7">
        <f>'Σύνολο Δαπάνης ανά χώρα προέλ.'!C30/'Αφίξεις ανά χώρα προέλευσης'!C30*1000</f>
        <v>639.46977388503672</v>
      </c>
      <c r="D30" s="7">
        <f>'Σύνολο Δαπάνης ανά χώρα προέλ.'!D30/'Αφίξεις ανά χώρα προέλευσης'!D30*1000</f>
        <v>646.0346472034779</v>
      </c>
      <c r="E30" s="7">
        <f>'Σύνολο Δαπάνης ανά χώρα προέλ.'!E30/'Αφίξεις ανά χώρα προέλευσης'!E30*1000</f>
        <v>653.30837133484386</v>
      </c>
      <c r="F30" s="7">
        <f>'Σύνολο Δαπάνης ανά χώρα προέλ.'!F30/'Αφίξεις ανά χώρα προέλευσης'!F30*1000</f>
        <v>590.24035283784701</v>
      </c>
      <c r="G30" s="7">
        <f>'Σύνολο Δαπάνης ανά χώρα προέλ.'!G30/'Αφίξεις ανά χώρα προέλευσης'!G30*1000</f>
        <v>579.64029209123987</v>
      </c>
      <c r="H30" s="7">
        <f>'Σύνολο Δαπάνης ανά χώρα προέλ.'!H30/'Αφίξεις ανά χώρα προέλευσης'!H30*1000</f>
        <v>514.09718488264571</v>
      </c>
      <c r="I30" s="7">
        <f>'Σύνολο Δαπάνης ανά χώρα προέλ.'!I30/'Αφίξεις ανά χώρα προέλευσης'!I30*1000</f>
        <v>522.26099172208694</v>
      </c>
      <c r="J30" s="7">
        <f>'Σύνολο Δαπάνης ανά χώρα προέλ.'!J30/'Αφίξεις ανά χώρα προέλευσης'!J30*1000</f>
        <v>519.64610214870993</v>
      </c>
      <c r="K30" s="57">
        <f>'Σύνολο Δαπάνης ανά χώρα προέλ.'!K30/'Αφίξεις ανά χώρα προέλευσης'!K30*1000</f>
        <v>563.98185345277591</v>
      </c>
      <c r="L30" s="57">
        <f>'Σύνολο Δαπάνης ανά χώρα προέλ.'!L30/'Αφίξεις ανά χώρα προέλευσης'!L30*1000</f>
        <v>584.43933681111434</v>
      </c>
      <c r="M30" s="57">
        <f>'Σύνολο Δαπάνης ανά χώρα προέλ.'!M30/'Αφίξεις ανά χώρα προέλευσης'!M30*1000</f>
        <v>702.37779454740974</v>
      </c>
      <c r="N30" s="57">
        <f>'Σύνολο Δαπάνης ανά χώρα προέλ.'!N30/'Αφίξεις ανά χώρα προέλευσης'!N30*1000</f>
        <v>619.97878162656866</v>
      </c>
      <c r="O30" s="31"/>
      <c r="P30" s="46"/>
      <c r="Q30" s="31"/>
    </row>
    <row r="31" spans="1:17" ht="15" customHeight="1" x14ac:dyDescent="0.25">
      <c r="A31" s="48" t="s">
        <v>35</v>
      </c>
      <c r="B31" s="48"/>
      <c r="C31" s="48"/>
      <c r="P31" s="33"/>
    </row>
    <row r="32" spans="1:17" ht="15" customHeight="1" x14ac:dyDescent="0.25">
      <c r="A32" s="48" t="s">
        <v>31</v>
      </c>
      <c r="B32" s="48"/>
      <c r="C32" s="48"/>
      <c r="L32" s="33"/>
      <c r="M32" s="33"/>
      <c r="N32" s="33"/>
      <c r="P32" s="46"/>
    </row>
    <row r="33" spans="2:17" x14ac:dyDescent="0.25">
      <c r="H33" s="33"/>
      <c r="L33" s="33"/>
      <c r="M33" s="33"/>
      <c r="N33" s="33"/>
    </row>
    <row r="35" spans="2:17" x14ac:dyDescent="0.25">
      <c r="B35" s="39"/>
      <c r="Q35" s="32"/>
    </row>
    <row r="36" spans="2:17" x14ac:dyDescent="0.25">
      <c r="H36" s="45"/>
      <c r="I36" s="45"/>
      <c r="J36" s="45"/>
      <c r="K36" s="45"/>
      <c r="L36" s="45"/>
      <c r="M36" s="45"/>
      <c r="N36" s="45"/>
      <c r="O36" s="31"/>
      <c r="Q36" s="32"/>
    </row>
    <row r="37" spans="2:17" x14ac:dyDescent="0.25">
      <c r="H37" s="45"/>
      <c r="I37" s="45"/>
      <c r="J37" s="45"/>
      <c r="K37" s="45"/>
      <c r="L37" s="45"/>
      <c r="M37" s="45"/>
      <c r="N37" s="45"/>
      <c r="O37" s="31"/>
    </row>
    <row r="38" spans="2:17" x14ac:dyDescent="0.25">
      <c r="H38" s="45"/>
      <c r="I38" s="45"/>
      <c r="J38" s="45"/>
      <c r="K38" s="45"/>
      <c r="L38" s="45"/>
      <c r="M38" s="45"/>
      <c r="N38" s="45"/>
      <c r="O38" s="31"/>
    </row>
    <row r="39" spans="2:17" x14ac:dyDescent="0.25">
      <c r="H39" s="45"/>
      <c r="I39" s="45"/>
      <c r="J39" s="45"/>
      <c r="K39" s="45"/>
      <c r="L39" s="45"/>
      <c r="M39" s="45"/>
      <c r="N39" s="45"/>
      <c r="O39" s="31"/>
    </row>
    <row r="40" spans="2:17" x14ac:dyDescent="0.25">
      <c r="H40" s="45"/>
      <c r="I40" s="45"/>
      <c r="J40" s="45"/>
      <c r="K40" s="45"/>
      <c r="L40" s="45"/>
      <c r="M40" s="45"/>
      <c r="N40" s="45"/>
      <c r="O40" s="46"/>
    </row>
    <row r="41" spans="2:17" x14ac:dyDescent="0.25">
      <c r="H41" s="45"/>
      <c r="I41" s="45"/>
      <c r="J41" s="45"/>
      <c r="K41" s="45"/>
      <c r="L41" s="45"/>
      <c r="M41" s="45"/>
      <c r="N41" s="45"/>
      <c r="O41" s="31"/>
    </row>
  </sheetData>
  <mergeCells count="1">
    <mergeCell ref="A3:M3"/>
  </mergeCells>
  <pageMargins left="0.7" right="0.7" top="0.75" bottom="0.75" header="0.3" footer="0.3"/>
  <pageSetup paperSize="9" orientation="landscape" verticalDpi="597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T42"/>
  <sheetViews>
    <sheetView showGridLines="0" zoomScale="80" zoomScaleNormal="80" workbookViewId="0">
      <pane xSplit="1" topLeftCell="B1" activePane="topRight" state="frozen"/>
      <selection pane="topRight" activeCell="B1" sqref="B1:N1048576"/>
    </sheetView>
  </sheetViews>
  <sheetFormatPr defaultRowHeight="15" x14ac:dyDescent="0.25"/>
  <cols>
    <col min="1" max="1" width="26.5703125" bestFit="1" customWidth="1"/>
    <col min="2" max="14" width="10.7109375" customWidth="1"/>
    <col min="16" max="17" width="9.7109375" bestFit="1" customWidth="1"/>
  </cols>
  <sheetData>
    <row r="1" spans="1:20" ht="15" customHeight="1" x14ac:dyDescent="0.25"/>
    <row r="2" spans="1:20" ht="15" customHeight="1" x14ac:dyDescent="0.25"/>
    <row r="3" spans="1:20" ht="15" customHeight="1" x14ac:dyDescent="0.25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3"/>
    </row>
    <row r="4" spans="1:20" ht="15" customHeight="1" x14ac:dyDescent="0.25">
      <c r="A4" s="11" t="s">
        <v>5</v>
      </c>
      <c r="B4" s="12">
        <v>2010</v>
      </c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3">
        <v>2016</v>
      </c>
      <c r="I4" s="13">
        <v>2017</v>
      </c>
      <c r="J4" s="13">
        <v>2018</v>
      </c>
      <c r="K4" s="13">
        <v>2019</v>
      </c>
      <c r="L4" s="13">
        <v>2020</v>
      </c>
      <c r="M4" s="13">
        <v>2021</v>
      </c>
      <c r="N4" s="13">
        <v>2022</v>
      </c>
    </row>
    <row r="5" spans="1:20" ht="15" customHeight="1" x14ac:dyDescent="0.25">
      <c r="A5" s="14" t="s">
        <v>14</v>
      </c>
      <c r="B5" s="49">
        <f>'Σύνολο Δαπάνης ανά χώρα προέλ.'!B5/'Διανυκτ. ανά χώρα προέλευσης'!B5*1000</f>
        <v>66.80589434938679</v>
      </c>
      <c r="C5" s="49">
        <f>'Σύνολο Δαπάνης ανά χώρα προέλ.'!C5/'Διανυκτ. ανά χώρα προέλευσης'!C5*1000</f>
        <v>67.486979643999945</v>
      </c>
      <c r="D5" s="49">
        <f>'Σύνολο Δαπάνης ανά χώρα προέλ.'!D5/'Διανυκτ. ανά χώρα προέλευσης'!D5*1000</f>
        <v>66.57302318015698</v>
      </c>
      <c r="E5" s="49">
        <f>'Σύνολο Δαπάνης ανά χώρα προέλ.'!E5/'Διανυκτ. ανά χώρα προέλευσης'!E5*1000</f>
        <v>68.771473755051488</v>
      </c>
      <c r="F5" s="49">
        <f>'Σύνολο Δαπάνης ανά χώρα προέλ.'!F5/'Διανυκτ. ανά χώρα προέλευσης'!F5*1000</f>
        <v>69.178833287303604</v>
      </c>
      <c r="G5" s="49">
        <f>'Σύνολο Δαπάνης ανά χώρα προέλ.'!G5/'Διανυκτ. ανά χώρα προέλευσης'!G5*1000</f>
        <v>73.0778942929782</v>
      </c>
      <c r="H5" s="50">
        <f>'Σύνολο Δαπάνης ανά χώρα προέλ.'!H5/'Διανυκτ. ανά χώρα προέλευσης'!H5*1000</f>
        <v>65.922442457838272</v>
      </c>
      <c r="I5" s="50">
        <f>'Σύνολο Δαπάνης ανά χώρα προέλ.'!I5/'Διανυκτ. ανά χώρα προέλευσης'!I5*1000</f>
        <v>68.397163265106585</v>
      </c>
      <c r="J5" s="50">
        <f>'Σύνολο Δαπάνης ανά χώρα προέλ.'!J5/'Διανυκτ. ανά χώρα προέλευσης'!J5*1000</f>
        <v>68.767311109775775</v>
      </c>
      <c r="K5" s="50">
        <f>'Σύνολο Δαπάνης ανά χώρα προέλ.'!K5/'Διανυκτ. ανά χώρα προέλευσης'!K5*1000</f>
        <v>79.242226052915839</v>
      </c>
      <c r="L5" s="50">
        <f>'Σύνολο Δαπάνης ανά χώρα προέλ.'!L5/'Διανυκτ. ανά χώρα προέλευσης'!L5*1000</f>
        <v>66.570133796876064</v>
      </c>
      <c r="M5" s="50">
        <f>'Σύνολο Δαπάνης ανά χώρα προέλ.'!M5/'Διανυκτ. ανά χώρα προέλευσης'!M5*1000</f>
        <v>77.496310318150336</v>
      </c>
      <c r="N5" s="50">
        <f>'Σύνολο Δαπάνης ανά χώρα προέλ.'!N5/'Διανυκτ. ανά χώρα προέλευσης'!N5*1000</f>
        <v>76.691207392618168</v>
      </c>
      <c r="P5" s="6"/>
      <c r="Q5" s="2"/>
      <c r="T5" s="2"/>
    </row>
    <row r="6" spans="1:20" ht="15" customHeight="1" x14ac:dyDescent="0.25">
      <c r="A6" s="17" t="s">
        <v>17</v>
      </c>
      <c r="B6" s="51">
        <f>'Σύνολο Δαπάνης ανά χώρα προέλ.'!B6/'Διανυκτ. ανά χώρα προέλευσης'!B6*1000</f>
        <v>78.497988075908481</v>
      </c>
      <c r="C6" s="51">
        <f>'Σύνολο Δαπάνης ανά χώρα προέλ.'!C6/'Διανυκτ. ανά χώρα προέλευσης'!C6*1000</f>
        <v>76.553041726799833</v>
      </c>
      <c r="D6" s="51">
        <f>'Σύνολο Δαπάνης ανά χώρα προέλ.'!D6/'Διανυκτ. ανά χώρα προέλευσης'!D6*1000</f>
        <v>82.211753341731693</v>
      </c>
      <c r="E6" s="51">
        <f>'Σύνολο Δαπάνης ανά χώρα προέλ.'!E6/'Διανυκτ. ανά χώρα προέλευσης'!E6*1000</f>
        <v>87.673070286532337</v>
      </c>
      <c r="F6" s="51">
        <f>'Σύνολο Δαπάνης ανά χώρα προέλ.'!F6/'Διανυκτ. ανά χώρα προέλευσης'!F6*1000</f>
        <v>85.371390631897953</v>
      </c>
      <c r="G6" s="51">
        <f>'Σύνολο Δαπάνης ανά χώρα προέλ.'!G6/'Διανυκτ. ανά χώρα προέλευσης'!G6*1000</f>
        <v>95.320140626060663</v>
      </c>
      <c r="H6" s="51">
        <f>'Σύνολο Δαπάνης ανά χώρα προέλ.'!H6/'Διανυκτ. ανά χώρα προέλευσης'!H6*1000</f>
        <v>76.946427057181609</v>
      </c>
      <c r="I6" s="51">
        <f>'Σύνολο Δαπάνης ανά χώρα προέλ.'!I6/'Διανυκτ. ανά χώρα προέλευσης'!I6*1000</f>
        <v>73.257698253339868</v>
      </c>
      <c r="J6" s="51">
        <f>'Σύνολο Δαπάνης ανά χώρα προέλ.'!J6/'Διανυκτ. ανά χώρα προέλευσης'!J6*1000</f>
        <v>79.949656386711879</v>
      </c>
      <c r="K6" s="51">
        <f>'Σύνολο Δαπάνης ανά χώρα προέλ.'!K6/'Διανυκτ. ανά χώρα προέλευσης'!K6*1000</f>
        <v>89.939344501569394</v>
      </c>
      <c r="L6" s="51">
        <f>'Σύνολο Δαπάνης ανά χώρα προέλ.'!L6/'Διανυκτ. ανά χώρα προέλευσης'!L6*1000</f>
        <v>77.806838896309273</v>
      </c>
      <c r="M6" s="51">
        <f>'Σύνολο Δαπάνης ανά χώρα προέλ.'!M6/'Διανυκτ. ανά χώρα προέλευσης'!M6*1000</f>
        <v>90.64812041844894</v>
      </c>
      <c r="N6" s="51">
        <f>'Σύνολο Δαπάνης ανά χώρα προέλ.'!N6/'Διανυκτ. ανά χώρα προέλευσης'!N6*1000</f>
        <v>90.438996271858855</v>
      </c>
      <c r="P6" s="1"/>
      <c r="Q6" s="2"/>
      <c r="T6" s="2"/>
    </row>
    <row r="7" spans="1:20" ht="15" customHeight="1" x14ac:dyDescent="0.25">
      <c r="A7" s="19" t="s">
        <v>6</v>
      </c>
      <c r="B7" s="52">
        <f>'Σύνολο Δαπάνης ανά χώρα προέλ.'!B7/'Διανυκτ. ανά χώρα προέλευσης'!B7*1000</f>
        <v>78.17088327811561</v>
      </c>
      <c r="C7" s="52">
        <f>'Σύνολο Δαπάνης ανά χώρα προέλ.'!C7/'Διανυκτ. ανά χώρα προέλευσης'!C7*1000</f>
        <v>78.62264223634071</v>
      </c>
      <c r="D7" s="52">
        <f>'Σύνολο Δαπάνης ανά χώρα προέλ.'!D7/'Διανυκτ. ανά χώρα προέλευσης'!D7*1000</f>
        <v>80.079698569267123</v>
      </c>
      <c r="E7" s="52">
        <f>'Σύνολο Δαπάνης ανά χώρα προέλ.'!E7/'Διανυκτ. ανά χώρα προέλευσης'!E7*1000</f>
        <v>85.512265200776014</v>
      </c>
      <c r="F7" s="52">
        <f>'Σύνολο Δαπάνης ανά χώρα προέλ.'!F7/'Διανυκτ. ανά χώρα προέλευσης'!F7*1000</f>
        <v>83.205428949326773</v>
      </c>
      <c r="G7" s="52">
        <f>'Σύνολο Δαπάνης ανά χώρα προέλ.'!G7/'Διανυκτ. ανά χώρα προέλευσης'!G7*1000</f>
        <v>81.172944162867211</v>
      </c>
      <c r="H7" s="52">
        <f>'Σύνολο Δαπάνης ανά χώρα προέλ.'!H7/'Διανυκτ. ανά χώρα προέλευσης'!H7*1000</f>
        <v>73.751231479047433</v>
      </c>
      <c r="I7" s="52">
        <f>'Σύνολο Δαπάνης ανά χώρα προέλ.'!I7/'Διανυκτ. ανά χώρα προέλευσης'!I7*1000</f>
        <v>72.582323848072861</v>
      </c>
      <c r="J7" s="52">
        <f>'Σύνολο Δαπάνης ανά χώρα προέλ.'!J7/'Διανυκτ. ανά χώρα προέλευσης'!J7*1000</f>
        <v>75.213756094767987</v>
      </c>
      <c r="K7" s="52">
        <f>'Σύνολο Δαπάνης ανά χώρα προέλ.'!K7/'Διανυκτ. ανά χώρα προέλευσης'!K7*1000</f>
        <v>88.259008363097237</v>
      </c>
      <c r="L7" s="52">
        <f>'Σύνολο Δαπάνης ανά χώρα προέλ.'!L7/'Διανυκτ. ανά χώρα προέλευσης'!L7*1000</f>
        <v>62.206271266250937</v>
      </c>
      <c r="M7" s="52">
        <f>'Σύνολο Δαπάνης ανά χώρα προέλ.'!M7/'Διανυκτ. ανά χώρα προέλευσης'!M7*1000</f>
        <v>93.613041229380855</v>
      </c>
      <c r="N7" s="52">
        <f>'Σύνολο Δαπάνης ανά χώρα προέλ.'!N7/'Διανυκτ. ανά χώρα προέλευσης'!N7*1000</f>
        <v>76.880914514458809</v>
      </c>
      <c r="P7" s="1"/>
      <c r="Q7" s="2"/>
      <c r="T7" s="2"/>
    </row>
    <row r="8" spans="1:20" ht="15" customHeight="1" x14ac:dyDescent="0.25">
      <c r="A8" s="17" t="s">
        <v>2</v>
      </c>
      <c r="B8" s="51">
        <f>'Σύνολο Δαπάνης ανά χώρα προέλ.'!B8/'Διανυκτ. ανά χώρα προέλευσης'!B8*1000</f>
        <v>69.813146957973984</v>
      </c>
      <c r="C8" s="51">
        <f>'Σύνολο Δαπάνης ανά χώρα προέλ.'!C8/'Διανυκτ. ανά χώρα προέλευσης'!C8*1000</f>
        <v>73.00679560240053</v>
      </c>
      <c r="D8" s="51">
        <f>'Σύνολο Δαπάνης ανά χώρα προέλ.'!D8/'Διανυκτ. ανά χώρα προέλευσης'!D8*1000</f>
        <v>78.94295254052426</v>
      </c>
      <c r="E8" s="51">
        <f>'Σύνολο Δαπάνης ανά χώρα προέλ.'!E8/'Διανυκτ. ανά χώρα προέλευσης'!E8*1000</f>
        <v>79.288133460533672</v>
      </c>
      <c r="F8" s="51">
        <f>'Σύνολο Δαπάνης ανά χώρα προέλ.'!F8/'Διανυκτ. ανά χώρα προέλευσης'!F8*1000</f>
        <v>77.861414235674417</v>
      </c>
      <c r="G8" s="51">
        <f>'Σύνολο Δαπάνης ανά χώρα προέλ.'!G8/'Διανυκτ. ανά χώρα προέλευσης'!G8*1000</f>
        <v>82.873595943805284</v>
      </c>
      <c r="H8" s="51">
        <f>'Σύνολο Δαπάνης ανά χώρα προέλ.'!H8/'Διανυκτ. ανά χώρα προέλευσης'!H8*1000</f>
        <v>76.804647328949812</v>
      </c>
      <c r="I8" s="51">
        <f>'Σύνολο Δαπάνης ανά χώρα προέλ.'!I8/'Διανυκτ. ανά χώρα προέλευσης'!I8*1000</f>
        <v>81.014455623926182</v>
      </c>
      <c r="J8" s="51">
        <f>'Σύνολο Δαπάνης ανά χώρα προέλ.'!J8/'Διανυκτ. ανά χώρα προέλευσης'!J8*1000</f>
        <v>69.405665776657116</v>
      </c>
      <c r="K8" s="51">
        <f>'Σύνολο Δαπάνης ανά χώρα προέλ.'!K8/'Διανυκτ. ανά χώρα προέλευσης'!K8*1000</f>
        <v>84.170678184355779</v>
      </c>
      <c r="L8" s="51">
        <f>'Σύνολο Δαπάνης ανά χώρα προέλ.'!L8/'Διανυκτ. ανά χώρα προέλευσης'!L8*1000</f>
        <v>80.221180525157664</v>
      </c>
      <c r="M8" s="51">
        <f>'Σύνολο Δαπάνης ανά χώρα προέλ.'!M8/'Διανυκτ. ανά χώρα προέλευσης'!M8*1000</f>
        <v>87.91100777321175</v>
      </c>
      <c r="N8" s="51">
        <f>'Σύνολο Δαπάνης ανά χώρα προέλ.'!N8/'Διανυκτ. ανά χώρα προέλευσης'!N8*1000</f>
        <v>86.322147437302647</v>
      </c>
      <c r="P8" s="1"/>
      <c r="Q8" s="2"/>
      <c r="T8" s="2"/>
    </row>
    <row r="9" spans="1:20" ht="15" customHeight="1" x14ac:dyDescent="0.25">
      <c r="A9" s="19" t="s">
        <v>0</v>
      </c>
      <c r="B9" s="52">
        <f>'Σύνολο Δαπάνης ανά χώρα προέλ.'!B9/'Διανυκτ. ανά χώρα προέλευσης'!B9*1000</f>
        <v>66.514319178780482</v>
      </c>
      <c r="C9" s="52">
        <f>'Σύνολο Δαπάνης ανά χώρα προέλ.'!C9/'Διανυκτ. ανά χώρα προέλευσης'!C9*1000</f>
        <v>63.95796882293854</v>
      </c>
      <c r="D9" s="52">
        <f>'Σύνολο Δαπάνης ανά χώρα προέλ.'!D9/'Διανυκτ. ανά χώρα προέλευσης'!D9*1000</f>
        <v>61.290488958759127</v>
      </c>
      <c r="E9" s="52">
        <f>'Σύνολο Δαπάνης ανά χώρα προέλ.'!E9/'Διανυκτ. ανά χώρα προέλευσης'!E9*1000</f>
        <v>65.642116292612656</v>
      </c>
      <c r="F9" s="52">
        <f>'Σύνολο Δαπάνης ανά χώρα προέλ.'!F9/'Διανυκτ. ανά χώρα προέλευσης'!F9*1000</f>
        <v>65.821079791623376</v>
      </c>
      <c r="G9" s="52">
        <f>'Σύνολο Δαπάνης ανά χώρα προέλ.'!G9/'Διανυκτ. ανά χώρα προέλευσης'!G9*1000</f>
        <v>71.563155733323796</v>
      </c>
      <c r="H9" s="52">
        <f>'Σύνολο Δαπάνης ανά χώρα προέλ.'!H9/'Διανυκτ. ανά χώρα προέλευσης'!H9*1000</f>
        <v>64.504661690894253</v>
      </c>
      <c r="I9" s="52">
        <f>'Σύνολο Δαπάνης ανά χώρα προέλ.'!I9/'Διανυκτ. ανά χώρα προέλευσης'!I9*1000</f>
        <v>67.82412800499084</v>
      </c>
      <c r="J9" s="52">
        <f>'Σύνολο Δαπάνης ανά χώρα προέλ.'!J9/'Διανυκτ. ανά χώρα προέλευσης'!J9*1000</f>
        <v>69.527454615973525</v>
      </c>
      <c r="K9" s="52">
        <f>'Σύνολο Δαπάνης ανά χώρα προέλ.'!K9/'Διανυκτ. ανά χώρα προέλευσης'!K9*1000</f>
        <v>79.290476769873848</v>
      </c>
      <c r="L9" s="52">
        <f>'Σύνολο Δαπάνης ανά χώρα προέλ.'!L9/'Διανυκτ. ανά χώρα προέλευσης'!L9*1000</f>
        <v>66.029756570748205</v>
      </c>
      <c r="M9" s="52">
        <f>'Σύνολο Δαπάνης ανά χώρα προέλ.'!M9/'Διανυκτ. ανά χώρα προέλευσης'!M9*1000</f>
        <v>76.109475194942846</v>
      </c>
      <c r="N9" s="52">
        <f>'Σύνολο Δαπάνης ανά χώρα προέλ.'!N9/'Διανυκτ. ανά χώρα προέλευσης'!N9*1000</f>
        <v>74.610269292159231</v>
      </c>
      <c r="P9" s="1"/>
      <c r="Q9" s="2"/>
      <c r="T9" s="2"/>
    </row>
    <row r="10" spans="1:20" ht="15" customHeight="1" x14ac:dyDescent="0.25">
      <c r="A10" s="17" t="s">
        <v>18</v>
      </c>
      <c r="B10" s="51">
        <f>'Σύνολο Δαπάνης ανά χώρα προέλ.'!B10/'Διανυκτ. ανά χώρα προέλευσης'!B10*1000</f>
        <v>83.518577481405842</v>
      </c>
      <c r="C10" s="51">
        <f>'Σύνολο Δαπάνης ανά χώρα προέλ.'!C10/'Διανυκτ. ανά χώρα προέλευσης'!C10*1000</f>
        <v>102.82977640146366</v>
      </c>
      <c r="D10" s="51">
        <f>'Σύνολο Δαπάνης ανά χώρα προέλ.'!D10/'Διανυκτ. ανά χώρα προέλευσης'!D10*1000</f>
        <v>93.124860415924957</v>
      </c>
      <c r="E10" s="51">
        <f>'Σύνολο Δαπάνης ανά χώρα προέλ.'!E10/'Διανυκτ. ανά χώρα προέλευσης'!E10*1000</f>
        <v>73.781638836270247</v>
      </c>
      <c r="F10" s="51">
        <f>'Σύνολο Δαπάνης ανά χώρα προέλ.'!F10/'Διανυκτ. ανά χώρα προέλευσης'!F10*1000</f>
        <v>71.901682541799588</v>
      </c>
      <c r="G10" s="51">
        <f>'Σύνολο Δαπάνης ανά χώρα προέλ.'!G10/'Διανυκτ. ανά χώρα προέλευσης'!G10*1000</f>
        <v>86.760456546832486</v>
      </c>
      <c r="H10" s="51">
        <f>'Σύνολο Δαπάνης ανά χώρα προέλ.'!H10/'Διανυκτ. ανά χώρα προέλευσης'!H10*1000</f>
        <v>69.197629554155398</v>
      </c>
      <c r="I10" s="51">
        <f>'Σύνολο Δαπάνης ανά χώρα προέλ.'!I10/'Διανυκτ. ανά χώρα προέλευσης'!I10*1000</f>
        <v>60.635745024280901</v>
      </c>
      <c r="J10" s="51">
        <f>'Σύνολο Δαπάνης ανά χώρα προέλ.'!J10/'Διανυκτ. ανά χώρα προέλευσης'!J10*1000</f>
        <v>65.083713841174415</v>
      </c>
      <c r="K10" s="51">
        <f>'Σύνολο Δαπάνης ανά χώρα προέλ.'!K10/'Διανυκτ. ανά χώρα προέλευσης'!K10*1000</f>
        <v>83.393438004030813</v>
      </c>
      <c r="L10" s="51">
        <f>'Σύνολο Δαπάνης ανά χώρα προέλ.'!L10/'Διανυκτ. ανά χώρα προέλευσης'!L10*1000</f>
        <v>66.906926410141764</v>
      </c>
      <c r="M10" s="51">
        <f>'Σύνολο Δαπάνης ανά χώρα προέλ.'!M10/'Διανυκτ. ανά χώρα προέλευσης'!M10*1000</f>
        <v>84.079530973695768</v>
      </c>
      <c r="N10" s="51">
        <f>'Σύνολο Δαπάνης ανά χώρα προέλ.'!N10/'Διανυκτ. ανά χώρα προέλευσης'!N10*1000</f>
        <v>65.938862997572073</v>
      </c>
      <c r="P10" s="1"/>
      <c r="Q10" s="2"/>
      <c r="T10" s="2"/>
    </row>
    <row r="11" spans="1:20" ht="15" customHeight="1" x14ac:dyDescent="0.25">
      <c r="A11" s="19" t="s">
        <v>3</v>
      </c>
      <c r="B11" s="52">
        <f>'Σύνολο Δαπάνης ανά χώρα προέλ.'!B11/'Διανυκτ. ανά χώρα προέλευσης'!B11*1000</f>
        <v>66.810394481834209</v>
      </c>
      <c r="C11" s="52">
        <f>'Σύνολο Δαπάνης ανά χώρα προέλ.'!C11/'Διανυκτ. ανά χώρα προέλευσης'!C11*1000</f>
        <v>68.322583436417929</v>
      </c>
      <c r="D11" s="52">
        <f>'Σύνολο Δαπάνης ανά χώρα προέλ.'!D11/'Διανυκτ. ανά χώρα προέλευσης'!D11*1000</f>
        <v>68.564956291151617</v>
      </c>
      <c r="E11" s="52">
        <f>'Σύνολο Δαπάνης ανά χώρα προέλ.'!E11/'Διανυκτ. ανά χώρα προέλευσης'!E11*1000</f>
        <v>66.313361860222656</v>
      </c>
      <c r="F11" s="52">
        <f>'Σύνολο Δαπάνης ανά χώρα προέλ.'!F11/'Διανυκτ. ανά χώρα προέλευσης'!F11*1000</f>
        <v>68.706872339474685</v>
      </c>
      <c r="G11" s="52">
        <f>'Σύνολο Δαπάνης ανά χώρα προέλ.'!G11/'Διανυκτ. ανά χώρα προέλευσης'!G11*1000</f>
        <v>69.5916973848407</v>
      </c>
      <c r="H11" s="52">
        <f>'Σύνολο Δαπάνης ανά χώρα προέλ.'!H11/'Διανυκτ. ανά χώρα προέλευσης'!H11*1000</f>
        <v>62.267209775510842</v>
      </c>
      <c r="I11" s="52">
        <f>'Σύνολο Δαπάνης ανά χώρα προέλ.'!I11/'Διανυκτ. ανά χώρα προέλευσης'!I11*1000</f>
        <v>62.560057972088067</v>
      </c>
      <c r="J11" s="52">
        <f>'Σύνολο Δαπάνης ανά χώρα προέλ.'!J11/'Διανυκτ. ανά χώρα προέλευσης'!J11*1000</f>
        <v>67.332853221655967</v>
      </c>
      <c r="K11" s="52">
        <f>'Σύνολο Δαπάνης ανά χώρα προέλ.'!K11/'Διανυκτ. ανά χώρα προέλευσης'!K11*1000</f>
        <v>79.992739862891312</v>
      </c>
      <c r="L11" s="52">
        <f>'Σύνολο Δαπάνης ανά χώρα προέλ.'!L11/'Διανυκτ. ανά χώρα προέλευσης'!L11*1000</f>
        <v>63.029381726742898</v>
      </c>
      <c r="M11" s="52">
        <f>'Σύνολο Δαπάνης ανά χώρα προέλ.'!M11/'Διανυκτ. ανά χώρα προέλευσης'!M11*1000</f>
        <v>74.542907121383536</v>
      </c>
      <c r="N11" s="52">
        <f>'Σύνολο Δαπάνης ανά χώρα προέλ.'!N11/'Διανυκτ. ανά χώρα προέλευσης'!N11*1000</f>
        <v>84.642817538809879</v>
      </c>
      <c r="P11" s="1"/>
      <c r="Q11" s="2"/>
      <c r="T11" s="2"/>
    </row>
    <row r="12" spans="1:20" ht="15" customHeight="1" x14ac:dyDescent="0.25">
      <c r="A12" s="21" t="s">
        <v>19</v>
      </c>
      <c r="B12" s="53">
        <f>'Σύνολο Δαπάνης ανά χώρα προέλ.'!B12/'Διανυκτ. ανά χώρα προέλευσης'!B12*1000</f>
        <v>57.687855884997944</v>
      </c>
      <c r="C12" s="53">
        <f>'Σύνολο Δαπάνης ανά χώρα προέλ.'!C12/'Διανυκτ. ανά χώρα προέλευσης'!C12*1000</f>
        <v>57.413927500155225</v>
      </c>
      <c r="D12" s="53">
        <f>'Σύνολο Δαπάνης ανά χώρα προέλ.'!D12/'Διανυκτ. ανά χώρα προέλευσης'!D12*1000</f>
        <v>51.357956754787018</v>
      </c>
      <c r="E12" s="53">
        <f>'Σύνολο Δαπάνης ανά χώρα προέλ.'!E12/'Διανυκτ. ανά χώρα προέλευσης'!E12*1000</f>
        <v>49.606180383053186</v>
      </c>
      <c r="F12" s="53">
        <f>'Σύνολο Δαπάνης ανά χώρα προέλ.'!F12/'Διανυκτ. ανά χώρα προέλευσης'!F12*1000</f>
        <v>51.349127025576372</v>
      </c>
      <c r="G12" s="53">
        <f>'Σύνολο Δαπάνης ανά χώρα προέλ.'!G12/'Διανυκτ. ανά χώρα προέλευσης'!G12*1000</f>
        <v>49.856206189642897</v>
      </c>
      <c r="H12" s="51">
        <f>'Σύνολο Δαπάνης ανά χώρα προέλ.'!H12/'Διανυκτ. ανά χώρα προέλευσης'!H12*1000</f>
        <v>48.672261972696546</v>
      </c>
      <c r="I12" s="51">
        <f>'Σύνολο Δαπάνης ανά χώρα προέλ.'!I12/'Διανυκτ. ανά χώρα προέλευσης'!I12*1000</f>
        <v>49.95629611272583</v>
      </c>
      <c r="J12" s="51">
        <f>'Σύνολο Δαπάνης ανά χώρα προέλ.'!J12/'Διανυκτ. ανά χώρα προέλευσης'!J12*1000</f>
        <v>65.984692051279382</v>
      </c>
      <c r="K12" s="51">
        <f>'Σύνολο Δαπάνης ανά χώρα προέλ.'!K12/'Διανυκτ. ανά χώρα προέλευσης'!K12*1000</f>
        <v>64.322917447520396</v>
      </c>
      <c r="L12" s="51">
        <f>'Σύνολο Δαπάνης ανά χώρα προέλ.'!L12/'Διανυκτ. ανά χώρα προέλευσης'!L12*1000</f>
        <v>53.078525233378365</v>
      </c>
      <c r="M12" s="51">
        <f>'Σύνολο Δαπάνης ανά χώρα προέλ.'!M12/'Διανυκτ. ανά χώρα προέλευσης'!M12*1000</f>
        <v>53.368171172137494</v>
      </c>
      <c r="N12" s="51">
        <f>'Σύνολο Δαπάνης ανά χώρα προέλ.'!N12/'Διανυκτ. ανά χώρα προέλευσης'!N12*1000</f>
        <v>59.499045543906959</v>
      </c>
      <c r="P12" s="1"/>
      <c r="Q12" s="2"/>
      <c r="T12" s="2"/>
    </row>
    <row r="13" spans="1:20" ht="15" customHeight="1" x14ac:dyDescent="0.25">
      <c r="A13" s="19" t="s">
        <v>4</v>
      </c>
      <c r="B13" s="54">
        <f>'Σύνολο Δαπάνης ανά χώρα προέλ.'!B13/'Διανυκτ. ανά χώρα προέλευσης'!B13*1000</f>
        <v>60.079828191312579</v>
      </c>
      <c r="C13" s="52">
        <f>'Σύνολο Δαπάνης ανά χώρα προέλ.'!C13/'Διανυκτ. ανά χώρα προέλευσης'!C13*1000</f>
        <v>65.526203234394231</v>
      </c>
      <c r="D13" s="52">
        <f>'Σύνολο Δαπάνης ανά χώρα προέλ.'!D13/'Διανυκτ. ανά χώρα προέλευσης'!D13*1000</f>
        <v>60.933162615007603</v>
      </c>
      <c r="E13" s="52">
        <f>'Σύνολο Δαπάνης ανά χώρα προέλ.'!E13/'Διανυκτ. ανά χώρα προέλευσης'!E13*1000</f>
        <v>63.318925769861536</v>
      </c>
      <c r="F13" s="52">
        <f>'Σύνολο Δαπάνης ανά χώρα προέλ.'!F13/'Διανυκτ. ανά χώρα προέλευσης'!F13*1000</f>
        <v>63.415436939144669</v>
      </c>
      <c r="G13" s="52">
        <f>'Σύνολο Δαπάνης ανά χώρα προέλ.'!G13/'Διανυκτ. ανά χώρα προέλευσης'!G13*1000</f>
        <v>65.220518459148238</v>
      </c>
      <c r="H13" s="52">
        <f>'Σύνολο Δαπάνης ανά χώρα προέλ.'!H13/'Διανυκτ. ανά χώρα προέλευσης'!H13*1000</f>
        <v>64.692453811141846</v>
      </c>
      <c r="I13" s="52">
        <f>'Σύνολο Δαπάνης ανά χώρα προέλ.'!I13/'Διανυκτ. ανά χώρα προέλευσης'!I13*1000</f>
        <v>75.143646620950747</v>
      </c>
      <c r="J13" s="52">
        <f>'Σύνολο Δαπάνης ανά χώρα προέλ.'!J13/'Διανυκτ. ανά χώρα προέλευσης'!J13*1000</f>
        <v>67.545759586717153</v>
      </c>
      <c r="K13" s="52">
        <f>'Σύνολο Δαπάνης ανά χώρα προέλ.'!K13/'Διανυκτ. ανά χώρα προέλευσης'!K13*1000</f>
        <v>70.496539074989613</v>
      </c>
      <c r="L13" s="52">
        <f>'Σύνολο Δαπάνης ανά χώρα προέλ.'!L13/'Διανυκτ. ανά χώρα προέλευσης'!L13*1000</f>
        <v>64.832281935420795</v>
      </c>
      <c r="M13" s="52">
        <f>'Σύνολο Δαπάνης ανά χώρα προέλ.'!M13/'Διανυκτ. ανά χώρα προέλευσης'!M13*1000</f>
        <v>70.464126644558974</v>
      </c>
      <c r="N13" s="52">
        <f>'Σύνολο Δαπάνης ανά χώρα προέλ.'!N13/'Διανυκτ. ανά χώρα προέλευσης'!N13*1000</f>
        <v>72.061160510849788</v>
      </c>
      <c r="P13" s="1"/>
      <c r="Q13" s="2"/>
      <c r="T13" s="2"/>
    </row>
    <row r="14" spans="1:20" ht="15" customHeight="1" x14ac:dyDescent="0.25">
      <c r="A14" s="24" t="s">
        <v>13</v>
      </c>
      <c r="B14" s="51">
        <f>'Σύνολο Δαπάνης ανά χώρα προέλ.'!B14/'Διανυκτ. ανά χώρα προέλευσης'!B14*1000</f>
        <v>66.201763413500828</v>
      </c>
      <c r="C14" s="51">
        <f>'Σύνολο Δαπάνης ανά χώρα προέλ.'!C14/'Διανυκτ. ανά χώρα προέλευσης'!C14*1000</f>
        <v>62.068458571981758</v>
      </c>
      <c r="D14" s="51">
        <f>'Σύνολο Δαπάνης ανά χώρα προέλ.'!D14/'Διανυκτ. ανά χώρα προέλευσης'!D14*1000</f>
        <v>68.406339386785717</v>
      </c>
      <c r="E14" s="51">
        <f>'Σύνολο Δαπάνης ανά χώρα προέλ.'!E14/'Διανυκτ. ανά χώρα προέλευσης'!E14*1000</f>
        <v>74.29944823245873</v>
      </c>
      <c r="F14" s="51">
        <f>'Σύνολο Δαπάνης ανά χώρα προέλ.'!F14/'Διανυκτ. ανά χώρα προέλευσης'!F14*1000</f>
        <v>70.785515457591885</v>
      </c>
      <c r="G14" s="51">
        <f>'Σύνολο Δαπάνης ανά χώρα προέλ.'!G14/'Διανυκτ. ανά χώρα προέλευσης'!G14*1000</f>
        <v>72.883112043838906</v>
      </c>
      <c r="H14" s="51">
        <f>'Σύνολο Δαπάνης ανά χώρα προέλ.'!H14/'Διανυκτ. ανά χώρα προέλευσης'!H14*1000</f>
        <v>67.173599400412456</v>
      </c>
      <c r="I14" s="51">
        <f>'Σύνολο Δαπάνης ανά χώρα προέλ.'!I14/'Διανυκτ. ανά χώρα προέλευσης'!I14*1000</f>
        <v>64.079110658002421</v>
      </c>
      <c r="J14" s="51">
        <f>'Σύνολο Δαπάνης ανά χώρα προέλ.'!J14/'Διανυκτ. ανά χώρα προέλευσης'!J14*1000</f>
        <v>57.820747659902871</v>
      </c>
      <c r="K14" s="51">
        <f>'Σύνολο Δαπάνης ανά χώρα προέλ.'!K14/'Διανυκτ. ανά χώρα προέλευσης'!K14*1000</f>
        <v>77.535925619306767</v>
      </c>
      <c r="L14" s="51">
        <f>'Σύνολο Δαπάνης ανά χώρα προέλ.'!L14/'Διανυκτ. ανά χώρα προέλευσης'!L14*1000</f>
        <v>64.266218896975573</v>
      </c>
      <c r="M14" s="51">
        <f>'Σύνολο Δαπάνης ανά χώρα προέλ.'!M14/'Διανυκτ. ανά χώρα προέλευσης'!M14*1000</f>
        <v>79.545096319115189</v>
      </c>
      <c r="N14" s="51">
        <f>'Σύνολο Δαπάνης ανά χώρα προέλ.'!N14/'Διανυκτ. ανά χώρα προέλευσης'!N14*1000</f>
        <v>73.642157058826271</v>
      </c>
      <c r="P14" s="1"/>
      <c r="Q14" s="2"/>
      <c r="T14" s="2"/>
    </row>
    <row r="15" spans="1:20" ht="15" customHeight="1" x14ac:dyDescent="0.25">
      <c r="A15" s="25" t="s">
        <v>15</v>
      </c>
      <c r="B15" s="55">
        <f>'Σύνολο Δαπάνης ανά χώρα προέλ.'!B15/'Διανυκτ. ανά χώρα προέλευσης'!B15*1000</f>
        <v>54.376460265581024</v>
      </c>
      <c r="C15" s="56">
        <f>'Σύνολο Δαπάνης ανά χώρα προέλ.'!C15/'Διανυκτ. ανά χώρα προέλευσης'!C15*1000</f>
        <v>54.13875962507921</v>
      </c>
      <c r="D15" s="56">
        <f>'Σύνολο Δαπάνης ανά χώρα προέλ.'!D15/'Διανυκτ. ανά χώρα προέλευσης'!D15*1000</f>
        <v>57.591022613735348</v>
      </c>
      <c r="E15" s="56">
        <f>'Σύνολο Δαπάνης ανά χώρα προέλ.'!E15/'Διανυκτ. ανά χώρα προέλευσης'!E15*1000</f>
        <v>58.929513833790118</v>
      </c>
      <c r="F15" s="56">
        <f>'Σύνολο Δαπάνης ανά χώρα προέλ.'!F15/'Διανυκτ. ανά χώρα προέλευσης'!F15*1000</f>
        <v>51.60336968401527</v>
      </c>
      <c r="G15" s="56">
        <f>'Σύνολο Δαπάνης ανά χώρα προέλ.'!G15/'Διανυκτ. ανά χώρα προέλευσης'!G15*1000</f>
        <v>51.224296294663027</v>
      </c>
      <c r="H15" s="56">
        <f>'Σύνολο Δαπάνης ανά χώρα προέλ.'!H15/'Διανυκτ. ανά χώρα προέλευσης'!H15*1000</f>
        <v>53.435931774356824</v>
      </c>
      <c r="I15" s="56">
        <f>'Σύνολο Δαπάνης ανά χώρα προέλ.'!I15/'Διανυκτ. ανά χώρα προέλευσης'!I15*1000</f>
        <v>49.513276456488356</v>
      </c>
      <c r="J15" s="56">
        <f>'Σύνολο Δαπάνης ανά χώρα προέλ.'!J15/'Διανυκτ. ανά χώρα προέλευσης'!J15*1000</f>
        <v>55.906412572065101</v>
      </c>
      <c r="K15" s="56">
        <f>'Σύνολο Δαπάνης ανά χώρα προέλ.'!K15/'Διανυκτ. ανά χώρα προέλευσης'!K15*1000</f>
        <v>56.794246146400894</v>
      </c>
      <c r="L15" s="56">
        <f>'Σύνολο Δαπάνης ανά χώρα προέλ.'!L15/'Διανυκτ. ανά χώρα προέλευσης'!L15*1000</f>
        <v>60.772537188569387</v>
      </c>
      <c r="M15" s="56">
        <f>'Σύνολο Δαπάνης ανά χώρα προέλ.'!M15/'Διανυκτ. ανά χώρα προέλευσης'!M15*1000</f>
        <v>69.232601894609616</v>
      </c>
      <c r="N15" s="56">
        <f>'Σύνολο Δαπάνης ανά χώρα προέλ.'!N15/'Διανυκτ. ανά χώρα προέλευσης'!N15*1000</f>
        <v>67.372190417744861</v>
      </c>
      <c r="P15" s="6"/>
      <c r="Q15" s="2"/>
      <c r="T15" s="2"/>
    </row>
    <row r="16" spans="1:20" ht="15" customHeight="1" x14ac:dyDescent="0.25">
      <c r="A16" s="21" t="s">
        <v>20</v>
      </c>
      <c r="B16" s="53">
        <f>'Σύνολο Δαπάνης ανά χώρα προέλ.'!B16/'Διανυκτ. ανά χώρα προέλευσης'!B16*1000</f>
        <v>63.958184372430978</v>
      </c>
      <c r="C16" s="53">
        <f>'Σύνολο Δαπάνης ανά χώρα προέλ.'!C16/'Διανυκτ. ανά χώρα προέλευσης'!C16*1000</f>
        <v>69.766536642808504</v>
      </c>
      <c r="D16" s="53">
        <f>'Σύνολο Δαπάνης ανά χώρα προέλ.'!D16/'Διανυκτ. ανά χώρα προέλευσης'!D16*1000</f>
        <v>69.208829311488046</v>
      </c>
      <c r="E16" s="53">
        <f>'Σύνολο Δαπάνης ανά χώρα προέλ.'!E16/'Διανυκτ. ανά χώρα προέλευσης'!E16*1000</f>
        <v>64.586666918195164</v>
      </c>
      <c r="F16" s="53">
        <f>'Σύνολο Δαπάνης ανά χώρα προέλ.'!F16/'Διανυκτ. ανά χώρα προέλευσης'!F16*1000</f>
        <v>72.725013097068995</v>
      </c>
      <c r="G16" s="53">
        <f>'Σύνολο Δαπάνης ανά χώρα προέλ.'!G16/'Διανυκτ. ανά χώρα προέλευσης'!G16*1000</f>
        <v>66.874445390906217</v>
      </c>
      <c r="H16" s="51">
        <f>'Σύνολο Δαπάνης ανά χώρα προέλ.'!H16/'Διανυκτ. ανά χώρα προέλευσης'!H16*1000</f>
        <v>66.90467743723606</v>
      </c>
      <c r="I16" s="51">
        <f>'Σύνολο Δαπάνης ανά χώρα προέλ.'!I16/'Διανυκτ. ανά χώρα προέλευσης'!I16*1000</f>
        <v>57.307139468115949</v>
      </c>
      <c r="J16" s="51">
        <f>'Σύνολο Δαπάνης ανά χώρα προέλ.'!J16/'Διανυκτ. ανά χώρα προέλευσης'!J16*1000</f>
        <v>67.555800479847349</v>
      </c>
      <c r="K16" s="51">
        <f>'Σύνολο Δαπάνης ανά χώρα προέλ.'!K16/'Διανυκτ. ανά χώρα προέλευσης'!K16*1000</f>
        <v>74.468458209441337</v>
      </c>
      <c r="L16" s="51">
        <f>'Σύνολο Δαπάνης ανά χώρα προέλ.'!L16/'Διανυκτ. ανά χώρα προέλευσης'!L16*1000</f>
        <v>74.325984994827806</v>
      </c>
      <c r="M16" s="51">
        <f>'Σύνολο Δαπάνης ανά χώρα προέλ.'!M16/'Διανυκτ. ανά χώρα προέλευσης'!M16*1000</f>
        <v>86.847508219725384</v>
      </c>
      <c r="N16" s="51">
        <f>'Σύνολο Δαπάνης ανά χώρα προέλ.'!N16/'Διανυκτ. ανά χώρα προέλευσης'!N16*1000</f>
        <v>69.548874250028732</v>
      </c>
      <c r="P16" s="1"/>
      <c r="Q16" s="2"/>
      <c r="T16" s="2"/>
    </row>
    <row r="17" spans="1:20" ht="15" customHeight="1" x14ac:dyDescent="0.25">
      <c r="A17" s="19" t="s">
        <v>7</v>
      </c>
      <c r="B17" s="54">
        <f>'Σύνολο Δαπάνης ανά χώρα προέλ.'!B17/'Διανυκτ. ανά χώρα προέλευσης'!B17*1000</f>
        <v>52.763265446184995</v>
      </c>
      <c r="C17" s="52">
        <f>'Σύνολο Δαπάνης ανά χώρα προέλ.'!C17/'Διανυκτ. ανά χώρα προέλευσης'!C17*1000</f>
        <v>36.066359792589644</v>
      </c>
      <c r="D17" s="52">
        <f>'Σύνολο Δαπάνης ανά χώρα προέλ.'!D17/'Διανυκτ. ανά χώρα προέλευσης'!D17*1000</f>
        <v>54.147379093478882</v>
      </c>
      <c r="E17" s="52">
        <f>'Σύνολο Δαπάνης ανά χώρα προέλ.'!E17/'Διανυκτ. ανά χώρα προέλευσης'!E17*1000</f>
        <v>58.605360715560884</v>
      </c>
      <c r="F17" s="52">
        <f>'Σύνολο Δαπάνης ανά χώρα προέλ.'!F17/'Διανυκτ. ανά χώρα προέλευσης'!F17*1000</f>
        <v>48.271716622318003</v>
      </c>
      <c r="G17" s="52">
        <f>'Σύνολο Δαπάνης ανά χώρα προέλ.'!G17/'Διανυκτ. ανά χώρα προέλευσης'!G17*1000</f>
        <v>43.311997344172163</v>
      </c>
      <c r="H17" s="52">
        <f>'Σύνολο Δαπάνης ανά χώρα προέλ.'!H17/'Διανυκτ. ανά χώρα προέλευσης'!H17*1000</f>
        <v>57.242621590897471</v>
      </c>
      <c r="I17" s="52">
        <f>'Σύνολο Δαπάνης ανά χώρα προέλ.'!I17/'Διανυκτ. ανά χώρα προέλευσης'!I17*1000</f>
        <v>49.444456625047749</v>
      </c>
      <c r="J17" s="52">
        <f>'Σύνολο Δαπάνης ανά χώρα προέλ.'!J17/'Διανυκτ. ανά χώρα προέλευσης'!J17*1000</f>
        <v>52.904571050557834</v>
      </c>
      <c r="K17" s="52">
        <f>'Σύνολο Δαπάνης ανά χώρα προέλ.'!K17/'Διανυκτ. ανά χώρα προέλευσης'!K17*1000</f>
        <v>54.404713372365002</v>
      </c>
      <c r="L17" s="52">
        <f>'Σύνολο Δαπάνης ανά χώρα προέλ.'!L17/'Διανυκτ. ανά χώρα προέλευσης'!L17*1000</f>
        <v>64.095115882906697</v>
      </c>
      <c r="M17" s="52">
        <f>'Σύνολο Δαπάνης ανά χώρα προέλ.'!M17/'Διανυκτ. ανά χώρα προέλευσης'!M17*1000</f>
        <v>65.866925684915785</v>
      </c>
      <c r="N17" s="52">
        <f>'Σύνολο Δαπάνης ανά χώρα προέλ.'!N17/'Διανυκτ. ανά χώρα προέλευσης'!N17*1000</f>
        <v>64.648909254860854</v>
      </c>
      <c r="P17" s="1"/>
      <c r="Q17" s="2"/>
      <c r="T17" s="2"/>
    </row>
    <row r="18" spans="1:20" ht="15" customHeight="1" x14ac:dyDescent="0.25">
      <c r="A18" s="21" t="s">
        <v>21</v>
      </c>
      <c r="B18" s="53">
        <f>'Σύνολο Δαπάνης ανά χώρα προέλ.'!B18/'Διανυκτ. ανά χώρα προέλευσης'!B18*1000</f>
        <v>57.537077654951069</v>
      </c>
      <c r="C18" s="53">
        <f>'Σύνολο Δαπάνης ανά χώρα προέλ.'!C18/'Διανυκτ. ανά χώρα προέλευσης'!C18*1000</f>
        <v>59.768018286074103</v>
      </c>
      <c r="D18" s="53">
        <f>'Σύνολο Δαπάνης ανά χώρα προέλ.'!D18/'Διανυκτ. ανά χώρα προέλευσης'!D18*1000</f>
        <v>67.837904556743439</v>
      </c>
      <c r="E18" s="53">
        <f>'Σύνολο Δαπάνης ανά χώρα προέλ.'!E18/'Διανυκτ. ανά χώρα προέλευσης'!E18*1000</f>
        <v>65.309125219008934</v>
      </c>
      <c r="F18" s="53">
        <f>'Σύνολο Δαπάνης ανά χώρα προέλ.'!F18/'Διανυκτ. ανά χώρα προέλευσης'!F18*1000</f>
        <v>63.667071947494883</v>
      </c>
      <c r="G18" s="53">
        <f>'Σύνολο Δαπάνης ανά χώρα προέλ.'!G18/'Διανυκτ. ανά χώρα προέλευσης'!G18*1000</f>
        <v>69.066481800256653</v>
      </c>
      <c r="H18" s="51">
        <f>'Σύνολο Δαπάνης ανά χώρα προέλ.'!H18/'Διανυκτ. ανά χώρα προέλευσης'!H18*1000</f>
        <v>63.726137577231512</v>
      </c>
      <c r="I18" s="51">
        <f>'Σύνολο Δαπάνης ανά χώρα προέλ.'!I18/'Διανυκτ. ανά χώρα προέλευσης'!I18*1000</f>
        <v>62.598393871337841</v>
      </c>
      <c r="J18" s="51">
        <f>'Σύνολο Δαπάνης ανά χώρα προέλ.'!J18/'Διανυκτ. ανά χώρα προέλευσης'!J18*1000</f>
        <v>68.030057561501479</v>
      </c>
      <c r="K18" s="51">
        <f>'Σύνολο Δαπάνης ανά χώρα προέλ.'!K18/'Διανυκτ. ανά χώρα προέλευσης'!K18*1000</f>
        <v>70.283637156143399</v>
      </c>
      <c r="L18" s="51">
        <f>'Σύνολο Δαπάνης ανά χώρα προέλ.'!L18/'Διανυκτ. ανά χώρα προέλευσης'!L18*1000</f>
        <v>45.112593825473624</v>
      </c>
      <c r="M18" s="51">
        <f>'Σύνολο Δαπάνης ανά χώρα προέλ.'!M18/'Διανυκτ. ανά χώρα προέλευσης'!M18*1000</f>
        <v>69.741245523388216</v>
      </c>
      <c r="N18" s="51">
        <f>'Σύνολο Δαπάνης ανά χώρα προέλ.'!N18/'Διανυκτ. ανά χώρα προέλευσης'!N18*1000</f>
        <v>73.641838639267363</v>
      </c>
      <c r="O18" s="2"/>
      <c r="P18" s="1"/>
      <c r="Q18" s="2"/>
      <c r="T18" s="2"/>
    </row>
    <row r="19" spans="1:20" ht="15" customHeight="1" x14ac:dyDescent="0.25">
      <c r="A19" s="19" t="s">
        <v>8</v>
      </c>
      <c r="B19" s="54">
        <f>'Σύνολο Δαπάνης ανά χώρα προέλ.'!B19/'Διανυκτ. ανά χώρα προέλευσης'!B19*1000</f>
        <v>54.85095837625294</v>
      </c>
      <c r="C19" s="52">
        <f>'Σύνολο Δαπάνης ανά χώρα προέλ.'!C19/'Διανυκτ. ανά χώρα προέλευσης'!C19*1000</f>
        <v>53.605806580471281</v>
      </c>
      <c r="D19" s="52">
        <f>'Σύνολο Δαπάνης ανά χώρα προέλ.'!D19/'Διανυκτ. ανά χώρα προέλευσης'!D19*1000</f>
        <v>53.71158160079554</v>
      </c>
      <c r="E19" s="52">
        <f>'Σύνολο Δαπάνης ανά χώρα προέλ.'!E19/'Διανυκτ. ανά χώρα προέλευσης'!E19*1000</f>
        <v>56.719977382567123</v>
      </c>
      <c r="F19" s="52">
        <f>'Σύνολο Δαπάνης ανά χώρα προέλ.'!F19/'Διανυκτ. ανά χώρα προέλευσης'!F19*1000</f>
        <v>53.742945876947608</v>
      </c>
      <c r="G19" s="52">
        <f>'Σύνολο Δαπάνης ανά χώρα προέλ.'!G19/'Διανυκτ. ανά χώρα προέλευσης'!G19*1000</f>
        <v>56.709651122034423</v>
      </c>
      <c r="H19" s="52">
        <f>'Σύνολο Δαπάνης ανά χώρα προέλ.'!H19/'Διανυκτ. ανά χώρα προέλευσης'!H19*1000</f>
        <v>52.877737601686327</v>
      </c>
      <c r="I19" s="52">
        <f>'Σύνολο Δαπάνης ανά χώρα προέλ.'!I19/'Διανυκτ. ανά χώρα προέλευσης'!I19*1000</f>
        <v>47.386265674542877</v>
      </c>
      <c r="J19" s="52">
        <f>'Σύνολο Δαπάνης ανά χώρα προέλ.'!J19/'Διανυκτ. ανά χώρα προέλευσης'!J19*1000</f>
        <v>57.000631658750677</v>
      </c>
      <c r="K19" s="52">
        <f>'Σύνολο Δαπάνης ανά χώρα προέλ.'!K19/'Διανυκτ. ανά χώρα προέλευσης'!K19*1000</f>
        <v>57.572404266961804</v>
      </c>
      <c r="L19" s="52">
        <f>'Σύνολο Δαπάνης ανά χώρα προέλ.'!L19/'Διανυκτ. ανά χώρα προέλευσης'!L19*1000</f>
        <v>58.492405662616434</v>
      </c>
      <c r="M19" s="52">
        <f>'Σύνολο Δαπάνης ανά χώρα προέλ.'!M19/'Διανυκτ. ανά χώρα προέλευσης'!M19*1000</f>
        <v>65.462208596257113</v>
      </c>
      <c r="N19" s="52">
        <f>'Σύνολο Δαπάνης ανά χώρα προέλ.'!N19/'Διανυκτ. ανά χώρα προέλευσης'!N19*1000</f>
        <v>71.650482795766038</v>
      </c>
      <c r="O19" s="2"/>
      <c r="P19" s="1"/>
      <c r="Q19" s="2"/>
      <c r="T19" s="2"/>
    </row>
    <row r="20" spans="1:20" ht="15" customHeight="1" x14ac:dyDescent="0.25">
      <c r="A20" s="21" t="s">
        <v>13</v>
      </c>
      <c r="B20" s="53">
        <f>'Σύνολο Δαπάνης ανά χώρα προέλ.'!B20/'Διανυκτ. ανά χώρα προέλευσης'!B20*1000</f>
        <v>50.518013647791363</v>
      </c>
      <c r="C20" s="53">
        <f>'Σύνολο Δαπάνης ανά χώρα προέλ.'!C20/'Διανυκτ. ανά χώρα προέλευσης'!C20*1000</f>
        <v>52.269811640225441</v>
      </c>
      <c r="D20" s="53">
        <f>'Σύνολο Δαπάνης ανά χώρα προέλ.'!D20/'Διανυκτ. ανά χώρα προέλευσης'!D20*1000</f>
        <v>50.558266453248066</v>
      </c>
      <c r="E20" s="53">
        <f>'Σύνολο Δαπάνης ανά χώρα προέλ.'!E20/'Διανυκτ. ανά χώρα προέλευσης'!E20*1000</f>
        <v>54.856542360654075</v>
      </c>
      <c r="F20" s="53">
        <f>'Σύνολο Δαπάνης ανά χώρα προέλ.'!F20/'Διανυκτ. ανά χώρα προέλευσης'!F20*1000</f>
        <v>45.453746486369617</v>
      </c>
      <c r="G20" s="53">
        <f>'Σύνολο Δαπάνης ανά χώρα προέλ.'!G20/'Διανυκτ. ανά χώρα προέλευσης'!G20*1000</f>
        <v>45.655040625094593</v>
      </c>
      <c r="H20" s="51">
        <f>'Σύνολο Δαπάνης ανά χώρα προέλ.'!H20/'Διανυκτ. ανά χώρα προέλευσης'!H20*1000</f>
        <v>47.551686948022656</v>
      </c>
      <c r="I20" s="51">
        <f>'Σύνολο Δαπάνης ανά χώρα προέλ.'!I20/'Διανυκτ. ανά χώρα προέλευσης'!I20*1000</f>
        <v>44.214875381293112</v>
      </c>
      <c r="J20" s="51">
        <f>'Σύνολο Δαπάνης ανά χώρα προέλ.'!J20/'Διανυκτ. ανά χώρα προέλευσης'!J20*1000</f>
        <v>52.059845231674736</v>
      </c>
      <c r="K20" s="51">
        <f>'Σύνολο Δαπάνης ανά χώρα προέλ.'!K20/'Διανυκτ. ανά χώρα προέλευσης'!K20*1000</f>
        <v>52.272769471067342</v>
      </c>
      <c r="L20" s="51">
        <f>'Σύνολο Δαπάνης ανά χώρα προέλ.'!L20/'Διανυκτ. ανά χώρα προέλευσης'!L20*1000</f>
        <v>59.960656525208123</v>
      </c>
      <c r="M20" s="51">
        <f>'Σύνολο Δαπάνης ανά χώρα προέλ.'!M20/'Διανυκτ. ανά χώρα προέλευσης'!M20*1000</f>
        <v>68.258865024280112</v>
      </c>
      <c r="N20" s="51">
        <f>'Σύνολο Δαπάνης ανά χώρα προέλ.'!N20/'Διανυκτ. ανά χώρα προέλευσης'!N20*1000</f>
        <v>65.507128579022563</v>
      </c>
      <c r="P20" s="1"/>
      <c r="Q20" s="2"/>
      <c r="T20" s="2"/>
    </row>
    <row r="21" spans="1:20" ht="15" customHeight="1" x14ac:dyDescent="0.25">
      <c r="A21" s="25" t="s">
        <v>13</v>
      </c>
      <c r="B21" s="56">
        <f>'Σύνολο Δαπάνης ανά χώρα προέλ.'!B21/'Διανυκτ. ανά χώρα προέλευσης'!B21*1000</f>
        <v>75.035759535176354</v>
      </c>
      <c r="C21" s="56">
        <f>'Σύνολο Δαπάνης ανά χώρα προέλ.'!C21/'Διανυκτ. ανά χώρα προέλευσης'!C21*1000</f>
        <v>76.500437331862216</v>
      </c>
      <c r="D21" s="56">
        <f>'Σύνολο Δαπάνης ανά χώρα προέλ.'!D21/'Διανυκτ. ανά χώρα προέλευσης'!D21*1000</f>
        <v>79.052369544135132</v>
      </c>
      <c r="E21" s="56">
        <f>'Σύνολο Δαπάνης ανά χώρα προέλ.'!E21/'Διανυκτ. ανά χώρα προέλευσης'!E21*1000</f>
        <v>80.346865886869651</v>
      </c>
      <c r="F21" s="56">
        <f>'Σύνολο Δαπάνης ανά χώρα προέλ.'!F21/'Διανυκτ. ανά χώρα προέλευσης'!F21*1000</f>
        <v>77.028605001146261</v>
      </c>
      <c r="G21" s="56">
        <f>'Σύνολο Δαπάνης ανά χώρα προέλ.'!G21/'Διανυκτ. ανά χώρα προέλευσης'!G21*1000</f>
        <v>82.880108740621509</v>
      </c>
      <c r="H21" s="56">
        <f>'Σύνολο Δαπάνης ανά χώρα προέλ.'!H21/'Διανυκτ. ανά χώρα προέλευσης'!H21*1000</f>
        <v>73.326597585426057</v>
      </c>
      <c r="I21" s="56">
        <f>'Σύνολο Δαπάνης ανά χώρα προέλ.'!I21/'Διανυκτ. ανά χώρα προέλευσης'!I21*1000</f>
        <v>73.27080522259682</v>
      </c>
      <c r="J21" s="56">
        <f>'Σύνολο Δαπάνης ανά χώρα προέλ.'!J21/'Διανυκτ. ανά χώρα προέλευσης'!J21*1000</f>
        <v>74.362237603437904</v>
      </c>
      <c r="K21" s="56">
        <f>'Σύνολο Δαπάνης ανά χώρα προέλ.'!K21/'Διανυκτ. ανά χώρα προέλευσης'!K21*1000</f>
        <v>79.732883704928426</v>
      </c>
      <c r="L21" s="56">
        <f>'Σύνολο Δαπάνης ανά χώρα προέλ.'!L21/'Διανυκτ. ανά χώρα προέλευσης'!L21*1000</f>
        <v>70.921307128260324</v>
      </c>
      <c r="M21" s="56">
        <f>'Σύνολο Δαπάνης ανά χώρα προέλ.'!M21/'Διανυκτ. ανά χώρα προέλευσης'!M21*1000</f>
        <v>84.673408041316421</v>
      </c>
      <c r="N21" s="56">
        <f>'Σύνολο Δαπάνης ανά χώρα προέλ.'!N21/'Διανυκτ. ανά χώρα προέλευσης'!N21*1000</f>
        <v>87.439662880691884</v>
      </c>
      <c r="P21" s="6"/>
      <c r="Q21" s="2"/>
      <c r="T21" s="2"/>
    </row>
    <row r="22" spans="1:20" ht="15" customHeight="1" x14ac:dyDescent="0.25">
      <c r="A22" s="17" t="s">
        <v>9</v>
      </c>
      <c r="B22" s="51">
        <f>'Σύνολο Δαπάνης ανά χώρα προέλ.'!B22/'Διανυκτ. ανά χώρα προέλευσης'!B22*1000</f>
        <v>100.90981611001661</v>
      </c>
      <c r="C22" s="51">
        <f>'Σύνολο Δαπάνης ανά χώρα προέλ.'!C22/'Διανυκτ. ανά χώρα προέλευσης'!C22*1000</f>
        <v>71.135644434517729</v>
      </c>
      <c r="D22" s="51">
        <f>'Σύνολο Δαπάνης ανά χώρα προέλ.'!D22/'Διανυκτ. ανά χώρα προέλευσης'!D22*1000</f>
        <v>70.904930423102044</v>
      </c>
      <c r="E22" s="51">
        <f>'Σύνολο Δαπάνης ανά χώρα προέλ.'!E22/'Διανυκτ. ανά χώρα προέλευσης'!E22*1000</f>
        <v>73.873114952222224</v>
      </c>
      <c r="F22" s="51">
        <f>'Σύνολο Δαπάνης ανά χώρα προέλ.'!F22/'Διανυκτ. ανά χώρα προέλευσης'!F22*1000</f>
        <v>77.799205884557267</v>
      </c>
      <c r="G22" s="51">
        <f>'Σύνολο Δαπάνης ανά χώρα προέλ.'!G22/'Διανυκτ. ανά χώρα προέλευσης'!G22*1000</f>
        <v>76.687852543955088</v>
      </c>
      <c r="H22" s="51">
        <f>'Σύνολο Δαπάνης ανά χώρα προέλ.'!H22/'Διανυκτ. ανά χώρα προέλευσης'!H22*1000</f>
        <v>57.152286772798725</v>
      </c>
      <c r="I22" s="51">
        <f>'Σύνολο Δαπάνης ανά χώρα προέλ.'!I22/'Διανυκτ. ανά χώρα προέλευσης'!I22*1000</f>
        <v>58.73640677249319</v>
      </c>
      <c r="J22" s="51">
        <f>'Σύνολο Δαπάνης ανά χώρα προέλ.'!J22/'Διανυκτ. ανά χώρα προέλευσης'!J22*1000</f>
        <v>68.906355746747536</v>
      </c>
      <c r="K22" s="51">
        <f>'Σύνολο Δαπάνης ανά χώρα προέλ.'!K22/'Διανυκτ. ανά χώρα προέλευσης'!K22*1000</f>
        <v>64.141800602981448</v>
      </c>
      <c r="L22" s="51">
        <f>'Σύνολο Δαπάνης ανά χώρα προέλ.'!L22/'Διανυκτ. ανά χώρα προέλευσης'!L22*1000</f>
        <v>61.680892871824391</v>
      </c>
      <c r="M22" s="51">
        <f>'Σύνολο Δαπάνης ανά χώρα προέλ.'!M22/'Διανυκτ. ανά χώρα προέλευσης'!M22*1000</f>
        <v>56.788125560084609</v>
      </c>
      <c r="N22" s="51">
        <f>'Σύνολο Δαπάνης ανά χώρα προέλ.'!N22/'Διανυκτ. ανά χώρα προέλευσης'!N22*1000</f>
        <v>68.733470084867079</v>
      </c>
      <c r="P22" s="2"/>
      <c r="Q22" s="2"/>
      <c r="T22" s="2"/>
    </row>
    <row r="23" spans="1:20" ht="15" customHeight="1" x14ac:dyDescent="0.25">
      <c r="A23" s="19" t="s">
        <v>12</v>
      </c>
      <c r="B23" s="52">
        <f>'Σύνολο Δαπάνης ανά χώρα προέλ.'!B23/'Διανυκτ. ανά χώρα προέλευσης'!B23*1000</f>
        <v>109.31562975334231</v>
      </c>
      <c r="C23" s="52">
        <f>'Σύνολο Δαπάνης ανά χώρα προέλ.'!C23/'Διανυκτ. ανά χώρα προέλευσης'!C23*1000</f>
        <v>111.50814719684406</v>
      </c>
      <c r="D23" s="52">
        <f>'Σύνολο Δαπάνης ανά χώρα προέλ.'!D23/'Διανυκτ. ανά χώρα προέλευσης'!D23*1000</f>
        <v>125.00571865130611</v>
      </c>
      <c r="E23" s="52">
        <f>'Σύνολο Δαπάνης ανά χώρα προέλ.'!E23/'Διανυκτ. ανά χώρα προέλευσης'!E23*1000</f>
        <v>106.79098609649955</v>
      </c>
      <c r="F23" s="52">
        <f>'Σύνολο Δαπάνης ανά χώρα προέλ.'!F23/'Διανυκτ. ανά χώρα προέλευσης'!F23*1000</f>
        <v>103.02224563161596</v>
      </c>
      <c r="G23" s="52">
        <f>'Σύνολο Δαπάνης ανά χώρα προέλ.'!G23/'Διανυκτ. ανά χώρα προέλευσης'!G23*1000</f>
        <v>115.86011940668855</v>
      </c>
      <c r="H23" s="52">
        <f>'Σύνολο Δαπάνης ανά χώρα προέλ.'!H23/'Διανυκτ. ανά χώρα προέλευσης'!H23*1000</f>
        <v>86.929995294162623</v>
      </c>
      <c r="I23" s="52">
        <f>'Σύνολο Δαπάνης ανά χώρα προέλ.'!I23/'Διανυκτ. ανά χώρα προέλευσης'!I23*1000</f>
        <v>95.192822716685981</v>
      </c>
      <c r="J23" s="52">
        <f>'Σύνολο Δαπάνης ανά χώρα προέλ.'!J23/'Διανυκτ. ανά χώρα προέλευσης'!J23*1000</f>
        <v>84.282724402765098</v>
      </c>
      <c r="K23" s="52">
        <f>'Σύνολο Δαπάνης ανά χώρα προέλ.'!K23/'Διανυκτ. ανά χώρα προέλευσης'!K23*1000</f>
        <v>80.943568135449397</v>
      </c>
      <c r="L23" s="52">
        <f>'Σύνολο Δαπάνης ανά χώρα προέλ.'!L23/'Διανυκτ. ανά χώρα προέλευσης'!L23*1000</f>
        <v>47.755755987254602</v>
      </c>
      <c r="M23" s="52">
        <v>38.549609214144297</v>
      </c>
      <c r="N23" s="52">
        <f>'Σύνολο Δαπάνης ανά χώρα προέλ.'!N23/'Διανυκτ. ανά χώρα προέλευσης'!N23*1000</f>
        <v>110.432316586249</v>
      </c>
      <c r="P23" s="2"/>
      <c r="Q23" s="2"/>
      <c r="T23" s="2"/>
    </row>
    <row r="24" spans="1:20" ht="15" customHeight="1" x14ac:dyDescent="0.25">
      <c r="A24" s="17" t="s">
        <v>10</v>
      </c>
      <c r="B24" s="51">
        <f>'Σύνολο Δαπάνης ανά χώρα προέλ.'!B24/'Διανυκτ. ανά χώρα προέλευσης'!B24*1000</f>
        <v>86.857213325703071</v>
      </c>
      <c r="C24" s="51">
        <f>'Σύνολο Δαπάνης ανά χώρα προέλ.'!C24/'Διανυκτ. ανά χώρα προέλευσης'!C24*1000</f>
        <v>94.464325320176115</v>
      </c>
      <c r="D24" s="51">
        <f>'Σύνολο Δαπάνης ανά χώρα προέλ.'!D24/'Διανυκτ. ανά χώρα προέλευσης'!D24*1000</f>
        <v>94.94653209088213</v>
      </c>
      <c r="E24" s="51">
        <f>'Σύνολο Δαπάνης ανά χώρα προέλ.'!E24/'Διανυκτ. ανά χώρα προέλευσης'!E24*1000</f>
        <v>92.924558619271764</v>
      </c>
      <c r="F24" s="51">
        <f>'Σύνολο Δαπάνης ανά χώρα προέλ.'!F24/'Διανυκτ. ανά χώρα προέλευσης'!F24*1000</f>
        <v>93.793976204620279</v>
      </c>
      <c r="G24" s="51">
        <f>'Σύνολο Δαπάνης ανά χώρα προέλ.'!G24/'Διανυκτ. ανά χώρα προέλευσης'!G24*1000</f>
        <v>96.691633618061772</v>
      </c>
      <c r="H24" s="51">
        <f>'Σύνολο Δαπάνης ανά χώρα προέλ.'!H24/'Διανυκτ. ανά χώρα προέλευσης'!H24*1000</f>
        <v>86.960885649722371</v>
      </c>
      <c r="I24" s="51">
        <f>'Σύνολο Δαπάνης ανά χώρα προέλ.'!I24/'Διανυκτ. ανά χώρα προέλευσης'!I24*1000</f>
        <v>86.162978042956794</v>
      </c>
      <c r="J24" s="51">
        <f>'Σύνολο Δαπάνης ανά χώρα προέλ.'!J24/'Διανυκτ. ανά χώρα προέλευσης'!J24*1000</f>
        <v>85.059680972430243</v>
      </c>
      <c r="K24" s="51">
        <f>'Σύνολο Δαπάνης ανά χώρα προέλ.'!K24/'Διανυκτ. ανά χώρα προέλευσης'!K24*1000</f>
        <v>95.32701368654422</v>
      </c>
      <c r="L24" s="51">
        <f>'Σύνολο Δαπάνης ανά χώρα προέλ.'!L24/'Διανυκτ. ανά χώρα προέλευσης'!L24*1000</f>
        <v>84.731429219761921</v>
      </c>
      <c r="M24" s="51">
        <f>'Σύνολο Δαπάνης ανά χώρα προέλ.'!M24/'Διανυκτ. ανά χώρα προέλευσης'!M24*1000</f>
        <v>90.939581295714049</v>
      </c>
      <c r="N24" s="51">
        <f>'Σύνολο Δαπάνης ανά χώρα προέλ.'!N24/'Διανυκτ. ανά χώρα προέλευσης'!N24*1000</f>
        <v>93.493527428920359</v>
      </c>
      <c r="P24" s="1"/>
      <c r="Q24" s="2"/>
      <c r="T24" s="2"/>
    </row>
    <row r="25" spans="1:20" ht="15" customHeight="1" x14ac:dyDescent="0.25">
      <c r="A25" s="19" t="s">
        <v>1</v>
      </c>
      <c r="B25" s="52">
        <f>'Σύνολο Δαπάνης ανά χώρα προέλ.'!B25/'Διανυκτ. ανά χώρα προέλευσης'!B25*1000</f>
        <v>66.654140887428113</v>
      </c>
      <c r="C25" s="52">
        <f>'Σύνολο Δαπάνης ανά χώρα προέλ.'!C25/'Διανυκτ. ανά χώρα προέλευσης'!C25*1000</f>
        <v>68.5407065689745</v>
      </c>
      <c r="D25" s="52">
        <f>'Σύνολο Δαπάνης ανά χώρα προέλ.'!D25/'Διανυκτ. ανά χώρα προέλευσης'!D25*1000</f>
        <v>71.548565162025511</v>
      </c>
      <c r="E25" s="52">
        <f>'Σύνολο Δαπάνης ανά χώρα προέλ.'!E25/'Διανυκτ. ανά χώρα προέλευσης'!E25*1000</f>
        <v>72.808048585686194</v>
      </c>
      <c r="F25" s="52">
        <f>'Σύνολο Δαπάνης ανά χώρα προέλ.'!F25/'Διανυκτ. ανά χώρα προέλευσης'!F25*1000</f>
        <v>75.935770106481456</v>
      </c>
      <c r="G25" s="52">
        <f>'Σύνολο Δαπάνης ανά χώρα προέλ.'!G25/'Διανυκτ. ανά χώρα προέλευσης'!G25*1000</f>
        <v>84.948988538433284</v>
      </c>
      <c r="H25" s="52">
        <f>'Σύνολο Δαπάνης ανά χώρα προέλ.'!H25/'Διανυκτ. ανά χώρα προέλευσης'!H25*1000</f>
        <v>73.136451270471937</v>
      </c>
      <c r="I25" s="52">
        <f>'Σύνολο Δαπάνης ανά χώρα προέλ.'!I25/'Διανυκτ. ανά χώρα προέλευσης'!I25*1000</f>
        <v>77.761099244242757</v>
      </c>
      <c r="J25" s="52">
        <f>'Σύνολο Δαπάνης ανά χώρα προέλ.'!J25/'Διανυκτ. ανά χώρα προέλευσης'!J25*1000</f>
        <v>75.332368772236634</v>
      </c>
      <c r="K25" s="52">
        <f>'Σύνολο Δαπάνης ανά χώρα προέλ.'!K25/'Διανυκτ. ανά χώρα προέλευσης'!K25*1000</f>
        <v>84.489327645259351</v>
      </c>
      <c r="L25" s="52">
        <f>'Σύνολο Δαπάνης ανά χώρα προέλ.'!L25/'Διανυκτ. ανά χώρα προέλευσης'!L25*1000</f>
        <v>72.351208231034434</v>
      </c>
      <c r="M25" s="52">
        <f>'Σύνολο Δαπάνης ανά χώρα προέλ.'!M25/'Διανυκτ. ανά χώρα προέλευσης'!M25*1000</f>
        <v>90.85775125184621</v>
      </c>
      <c r="N25" s="52">
        <f>'Σύνολο Δαπάνης ανά χώρα προέλ.'!N25/'Διανυκτ. ανά χώρα προέλευσης'!N25*1000</f>
        <v>83.481630096509349</v>
      </c>
      <c r="P25" s="1"/>
      <c r="Q25" s="2"/>
      <c r="T25" s="2"/>
    </row>
    <row r="26" spans="1:20" ht="15" customHeight="1" x14ac:dyDescent="0.25">
      <c r="A26" s="17" t="s">
        <v>11</v>
      </c>
      <c r="B26" s="51">
        <f>'Σύνολο Δαπάνης ανά χώρα προέλ.'!B26/'Διανυκτ. ανά χώρα προέλευσης'!B26*1000</f>
        <v>95.589459263677057</v>
      </c>
      <c r="C26" s="51">
        <f>'Σύνολο Δαπάνης ανά χώρα προέλ.'!C26/'Διανυκτ. ανά χώρα προέλευσης'!C26*1000</f>
        <v>91.790005036991374</v>
      </c>
      <c r="D26" s="51">
        <f>'Σύνολο Δαπάνης ανά χώρα προέλ.'!D26/'Διανυκτ. ανά χώρα προέλευσης'!D26*1000</f>
        <v>91.292107355212863</v>
      </c>
      <c r="E26" s="51">
        <f>'Σύνολο Δαπάνης ανά χώρα προέλ.'!E26/'Διανυκτ. ανά χώρα προέλευσης'!E26*1000</f>
        <v>100.03161234240933</v>
      </c>
      <c r="F26" s="51">
        <f>'Σύνολο Δαπάνης ανά χώρα προέλ.'!F26/'Διανυκτ. ανά χώρα προέλευσης'!F26*1000</f>
        <v>96.103996225494441</v>
      </c>
      <c r="G26" s="51">
        <f>'Σύνολο Δαπάνης ανά χώρα προέλ.'!G26/'Διανυκτ. ανά χώρα προέλευσης'!G26*1000</f>
        <v>110.2042379452197</v>
      </c>
      <c r="H26" s="51">
        <f>'Σύνολο Δαπάνης ανά χώρα προέλ.'!H26/'Διανυκτ. ανά χώρα προέλευσης'!H26*1000</f>
        <v>89.010829556341818</v>
      </c>
      <c r="I26" s="51">
        <f>'Σύνολο Δαπάνης ανά χώρα προέλ.'!I26/'Διανυκτ. ανά χώρα προέλευσης'!I26*1000</f>
        <v>85.23791211415157</v>
      </c>
      <c r="J26" s="51">
        <f>'Σύνολο Δαπάνης ανά χώρα προέλ.'!J26/'Διανυκτ. ανά χώρα προέλευσης'!J26*1000</f>
        <v>89.134735619381985</v>
      </c>
      <c r="K26" s="51">
        <f>'Σύνολο Δαπάνης ανά χώρα προέλ.'!K26/'Διανυκτ. ανά χώρα προέλευσης'!K26*1000</f>
        <v>95.420849886711309</v>
      </c>
      <c r="L26" s="51">
        <f>'Σύνολο Δαπάνης ανά χώρα προέλ.'!L26/'Διανυκτ. ανά χώρα προέλευσης'!L26*1000</f>
        <v>61.663759619800679</v>
      </c>
      <c r="M26" s="51">
        <f>'Σύνολο Δαπάνης ανά χώρα προέλ.'!M26/'Διανυκτ. ανά χώρα προέλευσης'!M26*1000</f>
        <v>106.0086411329595</v>
      </c>
      <c r="N26" s="51">
        <f>'Σύνολο Δαπάνης ανά χώρα προέλ.'!N26/'Διανυκτ. ανά χώρα προέλευσης'!N26*1000</f>
        <v>98.668553403724218</v>
      </c>
      <c r="P26" s="1"/>
      <c r="Q26" s="2"/>
      <c r="T26" s="2"/>
    </row>
    <row r="27" spans="1:20" ht="15" customHeight="1" x14ac:dyDescent="0.25">
      <c r="A27" s="19" t="s">
        <v>22</v>
      </c>
      <c r="B27" s="52">
        <f>'Σύνολο Δαπάνης ανά χώρα προέλ.'!B27/'Διανυκτ. ανά χώρα προέλευσης'!B27*1000</f>
        <v>94.045348583237413</v>
      </c>
      <c r="C27" s="52">
        <f>'Σύνολο Δαπάνης ανά χώρα προέλ.'!C27/'Διανυκτ. ανά χώρα προέλευσης'!C27*1000</f>
        <v>101.31237645693076</v>
      </c>
      <c r="D27" s="52">
        <f>'Σύνολο Δαπάνης ανά χώρα προέλ.'!D27/'Διανυκτ. ανά χώρα προέλευσης'!D27*1000</f>
        <v>86.616303487755147</v>
      </c>
      <c r="E27" s="52">
        <f>'Σύνολο Δαπάνης ανά χώρα προέλ.'!E27/'Διανυκτ. ανά χώρα προέλευσης'!E27*1000</f>
        <v>95.090300208239483</v>
      </c>
      <c r="F27" s="52">
        <f>'Σύνολο Δαπάνης ανά χώρα προέλ.'!F27/'Διανυκτ. ανά χώρα προέλευσης'!F27*1000</f>
        <v>81.899006920194012</v>
      </c>
      <c r="G27" s="52">
        <f>'Σύνολο Δαπάνης ανά χώρα προέλ.'!G27/'Διανυκτ. ανά χώρα προέλευσης'!G27*1000</f>
        <v>93.749993159758162</v>
      </c>
      <c r="H27" s="52">
        <f>'Σύνολο Δαπάνης ανά χώρα προέλ.'!H27/'Διανυκτ. ανά χώρα προέλευσης'!H27*1000</f>
        <v>75.162311509977243</v>
      </c>
      <c r="I27" s="52">
        <f>'Σύνολο Δαπάνης ανά χώρα προέλ.'!I27/'Διανυκτ. ανά χώρα προέλευσης'!I27*1000</f>
        <v>72.850631351766282</v>
      </c>
      <c r="J27" s="52">
        <f>'Σύνολο Δαπάνης ανά χώρα προέλ.'!J27/'Διανυκτ. ανά χώρα προέλευσης'!J27*1000</f>
        <v>75.13202918620371</v>
      </c>
      <c r="K27" s="52">
        <f>'Σύνολο Δαπάνης ανά χώρα προέλ.'!K27/'Διανυκτ. ανά χώρα προέλευσης'!K27*1000</f>
        <v>84.674956956497041</v>
      </c>
      <c r="L27" s="52">
        <f>'Σύνολο Δαπάνης ανά χώρα προέλ.'!L27/'Διανυκτ. ανά χώρα προέλευσης'!L27*1000</f>
        <v>50.984471582249263</v>
      </c>
      <c r="M27" s="52">
        <v>89.697849049626498</v>
      </c>
      <c r="N27" s="52">
        <f>'Σύνολο Δαπάνης ανά χώρα προέλ.'!N27/'Διανυκτ. ανά χώρα προέλευσης'!N27*1000</f>
        <v>100.1898987224324</v>
      </c>
      <c r="P27" s="1"/>
      <c r="Q27" s="2"/>
      <c r="T27" s="2"/>
    </row>
    <row r="28" spans="1:20" ht="15" customHeight="1" x14ac:dyDescent="0.25">
      <c r="A28" s="17" t="s">
        <v>23</v>
      </c>
      <c r="B28" s="51">
        <f>'Σύνολο Δαπάνης ανά χώρα προέλ.'!B28/'Διανυκτ. ανά χώρα προέλευσης'!B28*1000</f>
        <v>103.08279641545742</v>
      </c>
      <c r="C28" s="51">
        <f>'Σύνολο Δαπάνης ανά χώρα προέλ.'!C28/'Διανυκτ. ανά χώρα προέλευσης'!C28*1000</f>
        <v>94.224907657002134</v>
      </c>
      <c r="D28" s="51">
        <f>'Σύνολο Δαπάνης ανά χώρα προέλ.'!D28/'Διανυκτ. ανά χώρα προέλευσης'!D28*1000</f>
        <v>99.346385166190558</v>
      </c>
      <c r="E28" s="51">
        <f>'Σύνολο Δαπάνης ανά χώρα προέλ.'!E28/'Διανυκτ. ανά χώρα προέλευσης'!E28*1000</f>
        <v>93.47354418673639</v>
      </c>
      <c r="F28" s="51">
        <f>'Σύνολο Δαπάνης ανά χώρα προέλ.'!F28/'Διανυκτ. ανά χώρα προέλευσης'!F28*1000</f>
        <v>88.165732831100385</v>
      </c>
      <c r="G28" s="51">
        <f>'Σύνολο Δαπάνης ανά χώρα προέλ.'!G28/'Διανυκτ. ανά χώρα προέλευσης'!G28*1000</f>
        <v>77.082354021736791</v>
      </c>
      <c r="H28" s="51">
        <f>'Σύνολο Δαπάνης ανά χώρα προέλ.'!H28/'Διανυκτ. ανά χώρα προέλευσης'!H28*1000</f>
        <v>72.091539481197685</v>
      </c>
      <c r="I28" s="51">
        <f>'Σύνολο Δαπάνης ανά χώρα προέλ.'!I28/'Διανυκτ. ανά χώρα προέλευσης'!I28*1000</f>
        <v>71.039489018613509</v>
      </c>
      <c r="J28" s="51">
        <f>'Σύνολο Δαπάνης ανά χώρα προέλ.'!J28/'Διανυκτ. ανά χώρα προέλευσης'!J28*1000</f>
        <v>65.953089719189308</v>
      </c>
      <c r="K28" s="51">
        <f>'Σύνολο Δαπάνης ανά χώρα προέλ.'!K28/'Διανυκτ. ανά χώρα προέλευσης'!K28*1000</f>
        <v>71.200009758368665</v>
      </c>
      <c r="L28" s="51">
        <f>'Σύνολο Δαπάνης ανά χώρα προέλ.'!L28/'Διανυκτ. ανά χώρα προέλευσης'!L28*1000</f>
        <v>59.916464962018104</v>
      </c>
      <c r="M28" s="51">
        <f>'Σύνολο Δαπάνης ανά χώρα προέλ.'!M28/'Διανυκτ. ανά χώρα προέλευσης'!M28*1000</f>
        <v>85.114339002867069</v>
      </c>
      <c r="N28" s="51">
        <f>'Σύνολο Δαπάνης ανά χώρα προέλ.'!N28/'Διανυκτ. ανά χώρα προέλευσης'!N28*1000</f>
        <v>104.81745197159712</v>
      </c>
      <c r="P28" s="1"/>
      <c r="Q28" s="2"/>
      <c r="T28" s="2"/>
    </row>
    <row r="29" spans="1:20" ht="15" customHeight="1" x14ac:dyDescent="0.25">
      <c r="A29" s="19" t="s">
        <v>13</v>
      </c>
      <c r="B29" s="52">
        <f>'Σύνολο Δαπάνης ανά χώρα προέλ.'!B29/'Διανυκτ. ανά χώρα προέλευσης'!B29*1000</f>
        <v>62.534618167819453</v>
      </c>
      <c r="C29" s="52">
        <f>'Σύνολο Δαπάνης ανά χώρα προέλ.'!C29/'Διανυκτ. ανά χώρα προέλευσης'!C29*1000</f>
        <v>64.747105096014693</v>
      </c>
      <c r="D29" s="52">
        <f>'Σύνολο Δαπάνης ανά χώρα προέλ.'!D29/'Διανυκτ. ανά χώρα προέλευσης'!D29*1000</f>
        <v>68.754736559622657</v>
      </c>
      <c r="E29" s="52">
        <f>'Σύνολο Δαπάνης ανά χώρα προέλ.'!E29/'Διανυκτ. ανά χώρα προέλευσης'!E29*1000</f>
        <v>69.099712881542899</v>
      </c>
      <c r="F29" s="52">
        <f>'Σύνολο Δαπάνης ανά χώρα προέλ.'!F29/'Διανυκτ. ανά χώρα προέλευσης'!F29*1000</f>
        <v>64.914012435910237</v>
      </c>
      <c r="G29" s="52">
        <f>'Σύνολο Δαπάνης ανά χώρα προέλ.'!G29/'Διανυκτ. ανά χώρα προέλευσης'!G29*1000</f>
        <v>69.053048725032667</v>
      </c>
      <c r="H29" s="52">
        <f>'Σύνολο Δαπάνης ανά χώρα προέλ.'!H29/'Διανυκτ. ανά χώρα προέλευσης'!H29*1000</f>
        <v>67.16265549559877</v>
      </c>
      <c r="I29" s="52">
        <f>'Σύνολο Δαπάνης ανά χώρα προέλ.'!I29/'Διανυκτ. ανά χώρα προέλευσης'!I29*1000</f>
        <v>63.291117086995435</v>
      </c>
      <c r="J29" s="52">
        <f>'Σύνολο Δαπάνης ανά χώρα προέλ.'!J29/'Διανυκτ. ανά χώρα προέλευσης'!J29*1000</f>
        <v>66.27958515415348</v>
      </c>
      <c r="K29" s="52">
        <f>'Σύνολο Δαπάνης ανά χώρα προέλ.'!K29/'Διανυκτ. ανά χώρα προέλευσης'!K29*1000</f>
        <v>69.813427919559075</v>
      </c>
      <c r="L29" s="52">
        <f>'Σύνολο Δαπάνης ανά χώρα προέλ.'!L29/'Διανυκτ. ανά χώρα προέλευσης'!L29*1000</f>
        <v>74.87252008168926</v>
      </c>
      <c r="M29" s="52">
        <f>'Σύνολο Δαπάνης ανά χώρα προέλ.'!M29/'Διανυκτ. ανά χώρα προέλευσης'!M29*1000</f>
        <v>68.70769358321499</v>
      </c>
      <c r="N29" s="52">
        <f>'Σύνολο Δαπάνης ανά χώρα προέλ.'!N29/'Διανυκτ. ανά χώρα προέλευσης'!N29*1000</f>
        <v>87.044166729370829</v>
      </c>
      <c r="P29" s="1"/>
      <c r="Q29" s="2"/>
      <c r="T29" s="2"/>
    </row>
    <row r="30" spans="1:20" ht="15" customHeight="1" x14ac:dyDescent="0.25">
      <c r="A30" s="28" t="s">
        <v>27</v>
      </c>
      <c r="B30" s="57">
        <f>'Σύνολο Δαπάνης ανά χώρα προέλ.'!B30/'Διανυκτ. ανά χώρα προέλευσης'!B30*1000</f>
        <v>68.565845597504904</v>
      </c>
      <c r="C30" s="57">
        <f>'Σύνολο Δαπάνης ανά χώρα προέλ.'!C30/'Διανυκτ. ανά χώρα προέλευσης'!C30*1000</f>
        <v>69.577766802435022</v>
      </c>
      <c r="D30" s="57">
        <f>'Σύνολο Δαπάνης ανά χώρα προέλ.'!D30/'Διανυκτ. ανά χώρα προέλευσης'!D30*1000</f>
        <v>71.139408498872754</v>
      </c>
      <c r="E30" s="57">
        <f>'Σύνολο Δαπάνης ανά χώρα προέλ.'!E30/'Διανυκτ. ανά χώρα προέλευσης'!E30*1000</f>
        <v>73.054238073711915</v>
      </c>
      <c r="F30" s="57">
        <f>'Σύνολο Δαπάνης ανά χώρα προέλ.'!F30/'Διανυκτ. ανά χώρα προέλευσης'!F30*1000</f>
        <v>70.37793534178553</v>
      </c>
      <c r="G30" s="57">
        <f>'Σύνολο Δαπάνης ανά χώρα προέλ.'!G30/'Διανυκτ. ανά χώρα προέλευσης'!G30*1000</f>
        <v>73.930742899549401</v>
      </c>
      <c r="H30" s="57">
        <f>'Σύνολο Δαπάνης ανά χώρα προέλ.'!H30/'Διανυκτ. ανά χώρα προέλευσης'!H30*1000</f>
        <v>66.959843097906457</v>
      </c>
      <c r="I30" s="57">
        <f>'Σύνολο Δαπάνης ανά χώρα προέλ.'!I30/'Διανυκτ. ανά χώρα προέλευσης'!I30*1000</f>
        <v>67.677450878178803</v>
      </c>
      <c r="J30" s="57">
        <f>'Σύνολο Δαπάνης ανά χώρα προέλ.'!J30/'Διανυκτ. ανά χώρα προέλευσης'!J30*1000</f>
        <v>68.953128441510401</v>
      </c>
      <c r="K30" s="57">
        <f>'Σύνολο Δαπάνης ανά χώρα προέλ.'!K30/'Διανυκτ. ανά χώρα προέλευσης'!K30*1000</f>
        <v>76.054506769944638</v>
      </c>
      <c r="L30" s="57">
        <f>'Σύνολο Δαπάνης ανά χώρα προέλ.'!L30/'Διανυκτ. ανά χώρα προέλευσης'!L30*1000</f>
        <v>67.286545160600909</v>
      </c>
      <c r="M30" s="57">
        <f>'Σύνολο Δαπάνης ανά χώρα προέλ.'!M30/'Διανυκτ. ανά χώρα προέλευσης'!M30*1000</f>
        <v>78.628342239096384</v>
      </c>
      <c r="N30" s="57">
        <f>'Σύνολο Δαπάνης ανά χώρα προέλ.'!N30/'Διανυκτ. ανά χώρα προέλευσης'!N30*1000</f>
        <v>79.546126481843103</v>
      </c>
      <c r="P30" s="1"/>
      <c r="Q30" s="2"/>
      <c r="T30" s="2"/>
    </row>
    <row r="31" spans="1:20" ht="15" customHeight="1" x14ac:dyDescent="0.25">
      <c r="A31" s="58" t="s">
        <v>38</v>
      </c>
      <c r="B31" s="48"/>
      <c r="C31" s="48"/>
      <c r="D31" s="30"/>
      <c r="E31" s="30"/>
      <c r="F31" s="30"/>
      <c r="G31" s="30"/>
      <c r="H31" s="30"/>
      <c r="I31" s="30"/>
      <c r="J31" s="30"/>
      <c r="K31" s="30"/>
      <c r="L31" s="30"/>
      <c r="P31" s="2"/>
    </row>
    <row r="32" spans="1:20" ht="15" customHeight="1" x14ac:dyDescent="0.25">
      <c r="A32" s="48" t="s">
        <v>33</v>
      </c>
      <c r="B32" s="48"/>
      <c r="C32" s="48"/>
      <c r="D32" s="30"/>
      <c r="E32" s="30"/>
      <c r="F32" s="30"/>
      <c r="G32" s="30"/>
      <c r="H32" s="30"/>
      <c r="I32" s="30"/>
      <c r="J32" s="30"/>
      <c r="K32" s="30"/>
      <c r="L32" s="30"/>
      <c r="P32" s="3"/>
    </row>
    <row r="33" spans="2:17" x14ac:dyDescent="0.25">
      <c r="I33" s="2"/>
      <c r="L33" s="6"/>
      <c r="M33" s="6"/>
      <c r="N33" s="6"/>
    </row>
    <row r="35" spans="2:17" x14ac:dyDescent="0.25">
      <c r="B35" s="4"/>
    </row>
    <row r="36" spans="2:17" x14ac:dyDescent="0.25">
      <c r="G36" s="3"/>
      <c r="L36" s="2"/>
    </row>
    <row r="37" spans="2:17" x14ac:dyDescent="0.25">
      <c r="H37" s="5"/>
      <c r="I37" s="5"/>
      <c r="J37" s="5"/>
      <c r="K37" s="5"/>
      <c r="L37" s="2"/>
      <c r="M37" s="5"/>
      <c r="N37" s="5"/>
      <c r="P37" s="1"/>
      <c r="Q37" s="1"/>
    </row>
    <row r="38" spans="2:17" x14ac:dyDescent="0.25">
      <c r="H38" s="5"/>
      <c r="I38" s="5"/>
      <c r="J38" s="5"/>
      <c r="K38" s="5"/>
      <c r="L38" s="2"/>
      <c r="M38" s="5"/>
      <c r="N38" s="5"/>
      <c r="P38" s="1"/>
      <c r="Q38" s="1"/>
    </row>
    <row r="39" spans="2:17" x14ac:dyDescent="0.25">
      <c r="H39" s="5"/>
      <c r="I39" s="5"/>
      <c r="J39" s="5"/>
      <c r="K39" s="5"/>
      <c r="L39" s="2"/>
      <c r="M39" s="5"/>
      <c r="N39" s="5"/>
      <c r="P39" s="1"/>
      <c r="Q39" s="1"/>
    </row>
    <row r="40" spans="2:17" x14ac:dyDescent="0.25">
      <c r="H40" s="5"/>
      <c r="I40" s="5"/>
      <c r="J40" s="5"/>
      <c r="K40" s="5"/>
      <c r="L40" s="2"/>
      <c r="M40" s="5"/>
      <c r="N40" s="5"/>
      <c r="P40" s="1"/>
      <c r="Q40" s="1"/>
    </row>
    <row r="41" spans="2:17" x14ac:dyDescent="0.25">
      <c r="H41" s="5"/>
      <c r="I41" s="5"/>
      <c r="J41" s="5"/>
      <c r="K41" s="5"/>
      <c r="L41" s="5"/>
      <c r="M41" s="5"/>
      <c r="N41" s="5"/>
      <c r="P41" s="1"/>
      <c r="Q41" s="1"/>
    </row>
    <row r="42" spans="2:17" x14ac:dyDescent="0.25">
      <c r="H42" s="5"/>
      <c r="I42" s="5"/>
      <c r="J42" s="5"/>
      <c r="K42" s="5"/>
      <c r="L42" s="5"/>
      <c r="M42" s="5"/>
      <c r="N42" s="5"/>
      <c r="P42" s="1"/>
      <c r="Q42" s="1"/>
    </row>
  </sheetData>
  <mergeCells count="1">
    <mergeCell ref="A3:M3"/>
  </mergeCells>
  <pageMargins left="0.7" right="0.7" top="0.75" bottom="0.75" header="0.3" footer="0.3"/>
  <pageSetup paperSize="9" orientation="landscape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3:Y41"/>
  <sheetViews>
    <sheetView showGridLines="0" zoomScale="80" zoomScaleNormal="80" workbookViewId="0">
      <pane xSplit="1" topLeftCell="B1" activePane="topRight" state="frozen"/>
      <selection pane="topRight" activeCell="B1" sqref="B1:N1048576"/>
    </sheetView>
  </sheetViews>
  <sheetFormatPr defaultRowHeight="15" x14ac:dyDescent="0.25"/>
  <cols>
    <col min="1" max="1" width="26.5703125" bestFit="1" customWidth="1"/>
    <col min="2" max="14" width="10.7109375" customWidth="1"/>
    <col min="16" max="16" width="9.7109375" bestFit="1" customWidth="1"/>
    <col min="17" max="17" width="9.7109375" customWidth="1"/>
    <col min="18" max="18" width="9.7109375" bestFit="1" customWidth="1"/>
  </cols>
  <sheetData>
    <row r="3" spans="1:25" x14ac:dyDescent="0.25">
      <c r="A3" s="66" t="s">
        <v>41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3"/>
    </row>
    <row r="4" spans="1:25" x14ac:dyDescent="0.25">
      <c r="A4" s="11" t="s">
        <v>5</v>
      </c>
      <c r="B4" s="12">
        <v>2010</v>
      </c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3">
        <v>2016</v>
      </c>
      <c r="I4" s="13">
        <v>2017</v>
      </c>
      <c r="J4" s="13">
        <v>2018</v>
      </c>
      <c r="K4" s="13">
        <v>2019</v>
      </c>
      <c r="L4" s="13">
        <v>2020</v>
      </c>
      <c r="M4" s="13">
        <v>2021</v>
      </c>
      <c r="N4" s="13">
        <v>2022</v>
      </c>
    </row>
    <row r="5" spans="1:25" x14ac:dyDescent="0.25">
      <c r="A5" s="14" t="s">
        <v>14</v>
      </c>
      <c r="B5" s="49">
        <f>'Μέση δαπάνη ανά χώρα προέλ.  '!B5/'Δαπάνη ανά Διαν ανά χώρα προέλ.'!B5</f>
        <v>11.089361776193604</v>
      </c>
      <c r="C5" s="49">
        <f>'Μέση δαπάνη ανά χώρα προέλ.  '!C5/'Δαπάνη ανά Διαν ανά χώρα προέλ.'!C5</f>
        <v>11.133464481160859</v>
      </c>
      <c r="D5" s="49">
        <f>'Μέση δαπάνη ανά χώρα προέλ.  '!D5/'Δαπάνη ανά Διαν ανά χώρα προέλ.'!D5</f>
        <v>11.043276843221346</v>
      </c>
      <c r="E5" s="49">
        <f>'Μέση δαπάνη ανά χώρα προέλ.  '!E5/'Δαπάνη ανά Διαν ανά χώρα προέλ.'!E5</f>
        <v>11.081107254936999</v>
      </c>
      <c r="F5" s="49">
        <f>'Μέση δαπάνη ανά χώρα προέλ.  '!F5/'Δαπάνη ανά Διαν ανά χώρα προέλ.'!F5</f>
        <v>10.567981030333657</v>
      </c>
      <c r="G5" s="49">
        <f>'Μέση δαπάνη ανά χώρα προέλ.  '!G5/'Δαπάνη ανά Διαν ανά χώρα προέλ.'!G5</f>
        <v>10.040049415954412</v>
      </c>
      <c r="H5" s="50">
        <f>'Μέση δαπάνη ανά χώρα προέλ.  '!H5/'Δαπάνη ανά Διαν ανά χώρα προέλ.'!H5</f>
        <v>9.4741109688354328</v>
      </c>
      <c r="I5" s="50">
        <f>'Μέση δαπάνη ανά χώρα προέλ.  '!I5/'Δαπάνη ανά Διαν ανά χώρα προέλ.'!I5</f>
        <v>9.3326145786484851</v>
      </c>
      <c r="J5" s="50">
        <f>'Μέση δαπάνη ανά χώρα προέλ.  '!J5/'Δαπάνη ανά Διαν ανά χώρα προέλ.'!J5</f>
        <v>9.0306269285395544</v>
      </c>
      <c r="K5" s="50">
        <f>'Μέση δαπάνη ανά χώρα προέλ.  '!K5/'Δαπάνη ανά Διαν ανά χώρα προέλ.'!K5</f>
        <v>8.8131033627494002</v>
      </c>
      <c r="L5" s="50">
        <f>'Μέση δαπάνη ανά χώρα προέλ.  '!L5/'Δαπάνη ανά Διαν ανά χώρα προέλ.'!L5</f>
        <v>10.481906519628977</v>
      </c>
      <c r="M5" s="50">
        <f>'Μέση δαπάνη ανά χώρα προέλ.  '!M5/'Δαπάνη ανά Διαν ανά χώρα προέλ.'!M5</f>
        <v>9.7065641120459496</v>
      </c>
      <c r="N5" s="50">
        <f>'Μέση δαπάνη ανά χώρα προέλ.  '!N5/'Δαπάνη ανά Διαν ανά χώρα προέλ.'!N5</f>
        <v>9.0619215594554081</v>
      </c>
      <c r="O5" s="4"/>
      <c r="P5" s="2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17" t="s">
        <v>17</v>
      </c>
      <c r="B6" s="51">
        <f>'Μέση δαπάνη ανά χώρα προέλ.  '!B6/'Δαπάνη ανά Διαν ανά χώρα προέλ.'!B6</f>
        <v>10.402211208539837</v>
      </c>
      <c r="C6" s="51">
        <f>'Μέση δαπάνη ανά χώρα προέλ.  '!C6/'Δαπάνη ανά Διαν ανά χώρα προέλ.'!C6</f>
        <v>10.749999605606749</v>
      </c>
      <c r="D6" s="51">
        <f>'Μέση δαπάνη ανά χώρα προέλ.  '!D6/'Δαπάνη ανά Διαν ανά χώρα προέλ.'!D6</f>
        <v>10.005794845548332</v>
      </c>
      <c r="E6" s="51">
        <f>'Μέση δαπάνη ανά χώρα προέλ.  '!E6/'Δαπάνη ανά Διαν ανά χώρα προέλ.'!E6</f>
        <v>10.244100881273363</v>
      </c>
      <c r="F6" s="51">
        <f>'Μέση δαπάνη ανά χώρα προέλ.  '!F6/'Δαπάνη ανά Διαν ανά χώρα προέλ.'!F6</f>
        <v>10.081327530152809</v>
      </c>
      <c r="G6" s="51">
        <f>'Μέση δαπάνη ανά χώρα προέλ.  '!G6/'Δαπάνη ανά Διαν ανά χώρα προέλ.'!G6</f>
        <v>9.6370272773683148</v>
      </c>
      <c r="H6" s="51">
        <f>'Μέση δαπάνη ανά χώρα προέλ.  '!H6/'Δαπάνη ανά Διαν ανά χώρα προέλ.'!H6</f>
        <v>9.0963576619977147</v>
      </c>
      <c r="I6" s="51">
        <f>'Μέση δαπάνη ανά χώρα προέλ.  '!I6/'Δαπάνη ανά Διαν ανά χώρα προέλ.'!I6</f>
        <v>8.8562984667458142</v>
      </c>
      <c r="J6" s="51">
        <f>'Μέση δαπάνη ανά χώρα προέλ.  '!J6/'Δαπάνη ανά Διαν ανά χώρα προέλ.'!J6</f>
        <v>8.730510316542949</v>
      </c>
      <c r="K6" s="51">
        <f>'Μέση δαπάνη ανά χώρα προέλ.  '!K6/'Δαπάνη ανά Διαν ανά χώρα προέλ.'!K6</f>
        <v>8.8026653446868046</v>
      </c>
      <c r="L6" s="51">
        <f>'Μέση δαπάνη ανά χώρα προέλ.  '!L6/'Δαπάνη ανά Διαν ανά χώρα προέλ.'!L6</f>
        <v>8.9826683741343505</v>
      </c>
      <c r="M6" s="51">
        <f>'Μέση δαπάνη ανά χώρα προέλ.  '!M6/'Δαπάνη ανά Διαν ανά χώρα προέλ.'!M6</f>
        <v>8.8129860390262138</v>
      </c>
      <c r="N6" s="51">
        <f>'Μέση δαπάνη ανά χώρα προέλ.  '!N6/'Δαπάνη ανά Διαν ανά χώρα προέλ.'!N6</f>
        <v>8.1954646059298923</v>
      </c>
      <c r="O6" s="4"/>
      <c r="P6" s="2"/>
      <c r="Q6" s="4"/>
      <c r="R6" s="4"/>
      <c r="S6" s="4"/>
      <c r="T6" s="4"/>
      <c r="U6" s="4"/>
    </row>
    <row r="7" spans="1:25" x14ac:dyDescent="0.25">
      <c r="A7" s="19" t="s">
        <v>6</v>
      </c>
      <c r="B7" s="52">
        <f>'Μέση δαπάνη ανά χώρα προέλ.  '!B7/'Δαπάνη ανά Διαν ανά χώρα προέλ.'!B7</f>
        <v>9.3125654727574467</v>
      </c>
      <c r="C7" s="52">
        <f>'Μέση δαπάνη ανά χώρα προέλ.  '!C7/'Δαπάνη ανά Διαν ανά χώρα προέλ.'!C7</f>
        <v>9.299636297423989</v>
      </c>
      <c r="D7" s="52">
        <f>'Μέση δαπάνη ανά χώρα προέλ.  '!D7/'Δαπάνη ανά Διαν ανά χώρα προέλ.'!D7</f>
        <v>9.9260104362295003</v>
      </c>
      <c r="E7" s="52">
        <f>'Μέση δαπάνη ανά χώρα προέλ.  '!E7/'Δαπάνη ανά Διαν ανά χώρα προέλ.'!E7</f>
        <v>9.6133192861475578</v>
      </c>
      <c r="F7" s="52">
        <f>'Μέση δαπάνη ανά χώρα προέλ.  '!F7/'Δαπάνη ανά Διαν ανά χώρα προέλ.'!F7</f>
        <v>9.1588615807956515</v>
      </c>
      <c r="G7" s="52">
        <f>'Μέση δαπάνη ανά χώρα προέλ.  '!G7/'Δαπάνη ανά Διαν ανά χώρα προέλ.'!G7</f>
        <v>9.5268276811101611</v>
      </c>
      <c r="H7" s="52">
        <f>'Μέση δαπάνη ανά χώρα προέλ.  '!H7/'Δαπάνη ανά Διαν ανά χώρα προέλ.'!H7</f>
        <v>9.2189010631419848</v>
      </c>
      <c r="I7" s="52">
        <f>'Μέση δαπάνη ανά χώρα προέλ.  '!I7/'Δαπάνη ανά Διαν ανά χώρα προέλ.'!I7</f>
        <v>8.9331339315387144</v>
      </c>
      <c r="J7" s="52">
        <f>'Μέση δαπάνη ανά χώρα προέλ.  '!J7/'Δαπάνη ανά Διαν ανά χώρα προέλ.'!J7</f>
        <v>9.0503700622850118</v>
      </c>
      <c r="K7" s="52">
        <f>'Μέση δαπάνη ανά χώρα προέλ.  '!K7/'Δαπάνη ανά Διαν ανά χώρα προέλ.'!K7</f>
        <v>8.7392891172667255</v>
      </c>
      <c r="L7" s="52">
        <f>'Μέση δαπάνη ανά χώρα προέλ.  '!L7/'Δαπάνη ανά Διαν ανά χώρα προέλ.'!L7</f>
        <v>10.905793587822151</v>
      </c>
      <c r="M7" s="52">
        <f>'Μέση δαπάνη ανά χώρα προέλ.  '!M7/'Δαπάνη ανά Διαν ανά χώρα προέλ.'!M7</f>
        <v>8.7545609245543634</v>
      </c>
      <c r="N7" s="52">
        <f>'Μέση δαπάνη ανά χώρα προέλ.  '!N7/'Δαπάνη ανά Διαν ανά χώρα προέλ.'!N7</f>
        <v>9.3292096791989785</v>
      </c>
      <c r="O7" s="4"/>
      <c r="P7" s="2"/>
      <c r="Q7" s="4"/>
      <c r="R7" s="4"/>
      <c r="S7" s="4"/>
      <c r="T7" s="4"/>
      <c r="U7" s="4"/>
    </row>
    <row r="8" spans="1:25" x14ac:dyDescent="0.25">
      <c r="A8" s="17" t="s">
        <v>2</v>
      </c>
      <c r="B8" s="51">
        <f>'Μέση δαπάνη ανά χώρα προέλ.  '!B8/'Δαπάνη ανά Διαν ανά χώρα προέλ.'!B8</f>
        <v>10.57711769935556</v>
      </c>
      <c r="C8" s="51">
        <f>'Μέση δαπάνη ανά χώρα προέλ.  '!C8/'Δαπάνη ανά Διαν ανά χώρα προέλ.'!C8</f>
        <v>10.006033886677018</v>
      </c>
      <c r="D8" s="51">
        <f>'Μέση δαπάνη ανά χώρα προέλ.  '!D8/'Δαπάνη ανά Διαν ανά χώρα προέλ.'!D8</f>
        <v>9.9004854840772492</v>
      </c>
      <c r="E8" s="51">
        <f>'Μέση δαπάνη ανά χώρα προέλ.  '!E8/'Δαπάνη ανά Διαν ανά χώρα προέλ.'!E8</f>
        <v>9.9115921740436033</v>
      </c>
      <c r="F8" s="51">
        <f>'Μέση δαπάνη ανά χώρα προέλ.  '!F8/'Δαπάνη ανά Διαν ανά χώρα προέλ.'!F8</f>
        <v>9.9107520098635895</v>
      </c>
      <c r="G8" s="51">
        <f>'Μέση δαπάνη ανά χώρα προέλ.  '!G8/'Δαπάνη ανά Διαν ανά χώρα προέλ.'!G8</f>
        <v>9.4676749228040205</v>
      </c>
      <c r="H8" s="51">
        <f>'Μέση δαπάνη ανά χώρα προέλ.  '!H8/'Δαπάνη ανά Διαν ανά χώρα προέλ.'!H8</f>
        <v>8.8102518697622294</v>
      </c>
      <c r="I8" s="51">
        <f>'Μέση δαπάνη ανά χώρα προέλ.  '!I8/'Δαπάνη ανά Διαν ανά χώρα προέλ.'!I8</f>
        <v>8.6403871252198385</v>
      </c>
      <c r="J8" s="51">
        <f>'Μέση δαπάνη ανά χώρα προέλ.  '!J8/'Δαπάνη ανά Διαν ανά χώρα προέλ.'!J8</f>
        <v>9.0206095665291564</v>
      </c>
      <c r="K8" s="51">
        <f>'Μέση δαπάνη ανά χώρα προέλ.  '!K8/'Δαπάνη ανά Διαν ανά χώρα προέλ.'!K8</f>
        <v>8.3969423910991967</v>
      </c>
      <c r="L8" s="51">
        <f>'Μέση δαπάνη ανά χώρα προέλ.  '!L8/'Δαπάνη ανά Διαν ανά χώρα προέλ.'!L8</f>
        <v>9.7705283455950571</v>
      </c>
      <c r="M8" s="51">
        <f>'Μέση δαπάνη ανά χώρα προέλ.  '!M8/'Δαπάνη ανά Διαν ανά χώρα προέλ.'!M8</f>
        <v>9.6046481116707412</v>
      </c>
      <c r="N8" s="51">
        <f>'Μέση δαπάνη ανά χώρα προέλ.  '!N8/'Δαπάνη ανά Διαν ανά χώρα προέλ.'!N8</f>
        <v>8.4170393418367428</v>
      </c>
      <c r="O8" s="4"/>
      <c r="P8" s="2"/>
      <c r="Q8" s="4"/>
      <c r="R8" s="4"/>
      <c r="S8" s="4"/>
      <c r="T8" s="4"/>
      <c r="U8" s="4"/>
    </row>
    <row r="9" spans="1:25" x14ac:dyDescent="0.25">
      <c r="A9" s="19" t="s">
        <v>0</v>
      </c>
      <c r="B9" s="52">
        <f>'Μέση δαπάνη ανά χώρα προέλ.  '!B9/'Δαπάνη ανά Διαν ανά χώρα προέλ.'!B9</f>
        <v>11.974236244354723</v>
      </c>
      <c r="C9" s="52">
        <f>'Μέση δαπάνη ανά χώρα προέλ.  '!C9/'Δαπάνη ανά Διαν ανά χώρα προέλ.'!C9</f>
        <v>12.828538637272949</v>
      </c>
      <c r="D9" s="52">
        <f>'Μέση δαπάνη ανά χώρα προέλ.  '!D9/'Δαπάνη ανά Διαν ανά χώρα προέλ.'!D9</f>
        <v>12.799295519177615</v>
      </c>
      <c r="E9" s="52">
        <f>'Μέση δαπάνη ανά χώρα προέλ.  '!E9/'Δαπάνη ανά Διαν ανά χώρα προέλ.'!E9</f>
        <v>12.767213440086083</v>
      </c>
      <c r="F9" s="52">
        <f>'Μέση δαπάνη ανά χώρα προέλ.  '!F9/'Δαπάνη ανά Διαν ανά χώρα προέλ.'!F9</f>
        <v>12.32169811013863</v>
      </c>
      <c r="G9" s="52">
        <f>'Μέση δαπάνη ανά χώρα προέλ.  '!G9/'Δαπάνη ανά Διαν ανά χώρα προέλ.'!G9</f>
        <v>11.160867564846928</v>
      </c>
      <c r="H9" s="52">
        <f>'Μέση δαπάνη ανά χώρα προέλ.  '!H9/'Δαπάνη ανά Διαν ανά χώρα προέλ.'!H9</f>
        <v>10.510215421180826</v>
      </c>
      <c r="I9" s="52">
        <f>'Μέση δαπάνη ανά χώρα προέλ.  '!I9/'Δαπάνη ανά Διαν ανά χώρα προέλ.'!I9</f>
        <v>10.155822393718211</v>
      </c>
      <c r="J9" s="52">
        <f>'Μέση δαπάνη ανά χώρα προέλ.  '!J9/'Δαπάνη ανά Διαν ανά χώρα προέλ.'!J9</f>
        <v>9.721872540767345</v>
      </c>
      <c r="K9" s="52">
        <f>'Μέση δαπάνη ανά χώρα προέλ.  '!K9/'Δαπάνη ανά Διαν ανά χώρα προέλ.'!K9</f>
        <v>9.2673421609890596</v>
      </c>
      <c r="L9" s="52">
        <f>'Μέση δαπάνη ανά χώρα προέλ.  '!L9/'Δαπάνη ανά Διαν ανά χώρα προέλ.'!L9</f>
        <v>11.255506443428136</v>
      </c>
      <c r="M9" s="52">
        <f>'Μέση δαπάνη ανά χώρα προέλ.  '!M9/'Δαπάνη ανά Διαν ανά χώρα προέλ.'!M9</f>
        <v>10.138729998796517</v>
      </c>
      <c r="N9" s="52">
        <f>'Μέση δαπάνη ανά χώρα προέλ.  '!N9/'Δαπάνη ανά Διαν ανά χώρα προέλ.'!N9</f>
        <v>10.026191247286839</v>
      </c>
      <c r="O9" s="4"/>
      <c r="P9" s="2"/>
      <c r="Q9" s="4"/>
      <c r="R9" s="4"/>
      <c r="S9" s="4"/>
      <c r="T9" s="4"/>
      <c r="U9" s="4"/>
    </row>
    <row r="10" spans="1:25" x14ac:dyDescent="0.25">
      <c r="A10" s="17" t="s">
        <v>18</v>
      </c>
      <c r="B10" s="51">
        <f>'Μέση δαπάνη ανά χώρα προέλ.  '!B10/'Δαπάνη ανά Διαν ανά χώρα προέλ.'!B10</f>
        <v>7.7171832944842951</v>
      </c>
      <c r="C10" s="51">
        <f>'Μέση δαπάνη ανά χώρα προέλ.  '!C10/'Δαπάνη ανά Διαν ανά χώρα προέλ.'!C10</f>
        <v>8.4771386618572144</v>
      </c>
      <c r="D10" s="51">
        <f>'Μέση δαπάνη ανά χώρα προέλ.  '!D10/'Δαπάνη ανά Διαν ανά χώρα προέλ.'!D10</f>
        <v>7.6657440824032559</v>
      </c>
      <c r="E10" s="51">
        <f>'Μέση δαπάνη ανά χώρα προέλ.  '!E10/'Δαπάνη ανά Διαν ανά χώρα προέλ.'!E10</f>
        <v>10.243890507457495</v>
      </c>
      <c r="F10" s="51">
        <f>'Μέση δαπάνη ανά χώρα προέλ.  '!F10/'Δαπάνη ανά Διαν ανά χώρα προέλ.'!F10</f>
        <v>7.9253908830654032</v>
      </c>
      <c r="G10" s="51">
        <f>'Μέση δαπάνη ανά χώρα προέλ.  '!G10/'Δαπάνη ανά Διαν ανά χώρα προέλ.'!G10</f>
        <v>8.1799985046409525</v>
      </c>
      <c r="H10" s="51">
        <f>'Μέση δαπάνη ανά χώρα προέλ.  '!H10/'Δαπάνη ανά Διαν ανά χώρα προέλ.'!H10</f>
        <v>9.1921786610261211</v>
      </c>
      <c r="I10" s="51">
        <f>'Μέση δαπάνη ανά χώρα προέλ.  '!I10/'Δαπάνη ανά Διαν ανά χώρα προέλ.'!I10</f>
        <v>8.8251529065973955</v>
      </c>
      <c r="J10" s="51">
        <f>'Μέση δαπάνη ανά χώρα προέλ.  '!J10/'Δαπάνη ανά Διαν ανά χώρα προέλ.'!J10</f>
        <v>8.374292815403221</v>
      </c>
      <c r="K10" s="51">
        <f>'Μέση δαπάνη ανά χώρα προέλ.  '!K10/'Δαπάνη ανά Διαν ανά χώρα προέλ.'!K10</f>
        <v>8.6073610305867057</v>
      </c>
      <c r="L10" s="51">
        <f>'Μέση δαπάνη ανά χώρα προέλ.  '!L10/'Δαπάνη ανά Διαν ανά χώρα προέλ.'!L10</f>
        <v>9.0194678171391818</v>
      </c>
      <c r="M10" s="51">
        <f>'Μέση δαπάνη ανά χώρα προέλ.  '!M10/'Δαπάνη ανά Διαν ανά χώρα προέλ.'!M10</f>
        <v>8.6441495087933138</v>
      </c>
      <c r="N10" s="51">
        <f>'Μέση δαπάνη ανά χώρα προέλ.  '!N10/'Δαπάνη ανά Διαν ανά χώρα προέλ.'!N10</f>
        <v>9.3716644459155116</v>
      </c>
      <c r="O10" s="4"/>
      <c r="P10" s="2"/>
      <c r="Q10" s="4"/>
      <c r="R10" s="4"/>
      <c r="S10" s="4"/>
      <c r="T10" s="4"/>
      <c r="U10" s="4"/>
    </row>
    <row r="11" spans="1:25" x14ac:dyDescent="0.25">
      <c r="A11" s="19" t="s">
        <v>3</v>
      </c>
      <c r="B11" s="52">
        <f>'Μέση δαπάνη ανά χώρα προέλ.  '!B11/'Δαπάνη ανά Διαν ανά χώρα προέλ.'!B11</f>
        <v>9.6075228985871437</v>
      </c>
      <c r="C11" s="52">
        <f>'Μέση δαπάνη ανά χώρα προέλ.  '!C11/'Δαπάνη ανά Διαν ανά χώρα προέλ.'!C11</f>
        <v>9.7802173043355847</v>
      </c>
      <c r="D11" s="52">
        <f>'Μέση δαπάνη ανά χώρα προέλ.  '!D11/'Δαπάνη ανά Διαν ανά χώρα προέλ.'!D11</f>
        <v>9.3401924126814571</v>
      </c>
      <c r="E11" s="52">
        <f>'Μέση δαπάνη ανά χώρα προέλ.  '!E11/'Δαπάνη ανά Διαν ανά χώρα προέλ.'!E11</f>
        <v>9.3896956800378319</v>
      </c>
      <c r="F11" s="52">
        <f>'Μέση δαπάνη ανά χώρα προέλ.  '!F11/'Δαπάνη ανά Διαν ανά χώρα προέλ.'!F11</f>
        <v>9.1691376393361068</v>
      </c>
      <c r="G11" s="52">
        <f>'Μέση δαπάνη ανά χώρα προέλ.  '!G11/'Δαπάνη ανά Διαν ανά χώρα προέλ.'!G11</f>
        <v>8.8286844006141685</v>
      </c>
      <c r="H11" s="52">
        <f>'Μέση δαπάνη ανά χώρα προέλ.  '!H11/'Δαπάνη ανά Διαν ανά χώρα προέλ.'!H11</f>
        <v>8.3623774426743918</v>
      </c>
      <c r="I11" s="52">
        <f>'Μέση δαπάνη ανά χώρα προέλ.  '!I11/'Δαπάνη ανά Διαν ανά χώρα προέλ.'!I11</f>
        <v>8.3547309439130544</v>
      </c>
      <c r="J11" s="52">
        <f>'Μέση δαπάνη ανά χώρα προέλ.  '!J11/'Δαπάνη ανά Διαν ανά χώρα προέλ.'!J11</f>
        <v>8.3641418643236136</v>
      </c>
      <c r="K11" s="52">
        <f>'Μέση δαπάνη ανά χώρα προέλ.  '!K11/'Δαπάνη ανά Διαν ανά χώρα προέλ.'!K11</f>
        <v>8.1183964171386016</v>
      </c>
      <c r="L11" s="52">
        <f>'Μέση δαπάνη ανά χώρα προέλ.  '!L11/'Δαπάνη ανά Διαν ανά χώρα προέλ.'!L11</f>
        <v>9.2529847707031632</v>
      </c>
      <c r="M11" s="52">
        <f>'Μέση δαπάνη ανά χώρα προέλ.  '!M11/'Δαπάνη ανά Διαν ανά χώρα προέλ.'!M11</f>
        <v>8.7361563234797384</v>
      </c>
      <c r="N11" s="52">
        <f>'Μέση δαπάνη ανά χώρα προέλ.  '!N11/'Δαπάνη ανά Διαν ανά χώρα προέλ.'!N11</f>
        <v>7.747247355541881</v>
      </c>
      <c r="O11" s="4"/>
      <c r="P11" s="2"/>
      <c r="Q11" s="4"/>
      <c r="R11" s="4"/>
      <c r="S11" s="4"/>
      <c r="T11" s="4"/>
      <c r="U11" s="4"/>
    </row>
    <row r="12" spans="1:25" x14ac:dyDescent="0.25">
      <c r="A12" s="21" t="s">
        <v>19</v>
      </c>
      <c r="B12" s="53">
        <f>'Μέση δαπάνη ανά χώρα προέλ.  '!B12/'Δαπάνη ανά Διαν ανά χώρα προέλ.'!B12</f>
        <v>14.57376766812118</v>
      </c>
      <c r="C12" s="53">
        <f>'Μέση δαπάνη ανά χώρα προέλ.  '!C12/'Δαπάνη ανά Διαν ανά χώρα προέλ.'!C12</f>
        <v>13.075024650211194</v>
      </c>
      <c r="D12" s="53">
        <f>'Μέση δαπάνη ανά χώρα προέλ.  '!D12/'Δαπάνη ανά Διαν ανά χώρα προέλ.'!D12</f>
        <v>12.712572411828816</v>
      </c>
      <c r="E12" s="53">
        <f>'Μέση δαπάνη ανά χώρα προέλ.  '!E12/'Δαπάνη ανά Διαν ανά χώρα προέλ.'!E12</f>
        <v>12.454195268778399</v>
      </c>
      <c r="F12" s="53">
        <f>'Μέση δαπάνη ανά χώρα προέλ.  '!F12/'Δαπάνη ανά Διαν ανά χώρα προέλ.'!F12</f>
        <v>11.091055285796813</v>
      </c>
      <c r="G12" s="53">
        <f>'Μέση δαπάνη ανά χώρα προέλ.  '!G12/'Δαπάνη ανά Διαν ανά χώρα προέλ.'!G12</f>
        <v>10.631880568059017</v>
      </c>
      <c r="H12" s="51">
        <f>'Μέση δαπάνη ανά χώρα προέλ.  '!H12/'Δαπάνη ανά Διαν ανά χώρα προέλ.'!H12</f>
        <v>9.7835516426884261</v>
      </c>
      <c r="I12" s="51">
        <f>'Μέση δαπάνη ανά χώρα προέλ.  '!I12/'Δαπάνη ανά Διαν ανά χώρα προέλ.'!I12</f>
        <v>10.576201170901252</v>
      </c>
      <c r="J12" s="51">
        <f>'Μέση δαπάνη ανά χώρα προέλ.  '!J12/'Δαπάνη ανά Διαν ανά χώρα προέλ.'!J12</f>
        <v>7.8409290184302236</v>
      </c>
      <c r="K12" s="51">
        <f>'Μέση δαπάνη ανά χώρα προέλ.  '!K12/'Δαπάνη ανά Διαν ανά χώρα προέλ.'!K12</f>
        <v>9.0297906883804586</v>
      </c>
      <c r="L12" s="51">
        <f>'Μέση δαπάνη ανά χώρα προέλ.  '!L12/'Δαπάνη ανά Διαν ανά χώρα προέλ.'!L12</f>
        <v>10.942885420317941</v>
      </c>
      <c r="M12" s="51">
        <f>'Μέση δαπάνη ανά χώρα προέλ.  '!M12/'Δαπάνη ανά Διαν ανά χώρα προέλ.'!M12</f>
        <v>10.707650730744374</v>
      </c>
      <c r="N12" s="51">
        <f>'Μέση δαπάνη ανά χώρα προέλ.  '!N12/'Δαπάνη ανά Διαν ανά χώρα προέλ.'!N12</f>
        <v>9.1247905549378814</v>
      </c>
      <c r="O12" s="4"/>
      <c r="P12" s="2"/>
      <c r="Q12" s="4"/>
      <c r="R12" s="4"/>
      <c r="S12" s="4"/>
      <c r="T12" s="4"/>
      <c r="U12" s="4"/>
    </row>
    <row r="13" spans="1:25" x14ac:dyDescent="0.25">
      <c r="A13" s="19" t="s">
        <v>4</v>
      </c>
      <c r="B13" s="54">
        <f>'Μέση δαπάνη ανά χώρα προέλ.  '!B13/'Δαπάνη ανά Διαν ανά χώρα προέλ.'!B13</f>
        <v>10.869482238269608</v>
      </c>
      <c r="C13" s="52">
        <f>'Μέση δαπάνη ανά χώρα προέλ.  '!C13/'Δαπάνη ανά Διαν ανά χώρα προέλ.'!C13</f>
        <v>10.482583183662689</v>
      </c>
      <c r="D13" s="52">
        <f>'Μέση δαπάνη ανά χώρα προέλ.  '!D13/'Δαπάνη ανά Διαν ανά χώρα προέλ.'!D13</f>
        <v>10.805652041247111</v>
      </c>
      <c r="E13" s="52">
        <f>'Μέση δαπάνη ανά χώρα προέλ.  '!E13/'Δαπάνη ανά Διαν ανά χώρα προέλ.'!E13</f>
        <v>11.154482601899225</v>
      </c>
      <c r="F13" s="52">
        <f>'Μέση δαπάνη ανά χώρα προέλ.  '!F13/'Δαπάνη ανά Διαν ανά χώρα προέλ.'!F13</f>
        <v>10.426101296286998</v>
      </c>
      <c r="G13" s="52">
        <f>'Μέση δαπάνη ανά χώρα προέλ.  '!G13/'Δαπάνη ανά Διαν ανά χώρα προέλ.'!G13</f>
        <v>10.526243649341973</v>
      </c>
      <c r="H13" s="52">
        <f>'Μέση δαπάνη ανά χώρα προέλ.  '!H13/'Δαπάνη ανά Διαν ανά χώρα προέλ.'!H13</f>
        <v>9.6409723754038588</v>
      </c>
      <c r="I13" s="52">
        <f>'Μέση δαπάνη ανά χώρα προέλ.  '!I13/'Δαπάνη ανά Διαν ανά χώρα προέλ.'!I13</f>
        <v>8.992556687947852</v>
      </c>
      <c r="J13" s="52">
        <f>'Μέση δαπάνη ανά χώρα προέλ.  '!J13/'Δαπάνη ανά Διαν ανά χώρα προέλ.'!J13</f>
        <v>8.9768009395092392</v>
      </c>
      <c r="K13" s="52">
        <f>'Μέση δαπάνη ανά χώρα προέλ.  '!K13/'Δαπάνη ανά Διαν ανά χώρα προέλ.'!K13</f>
        <v>9.2591294693622022</v>
      </c>
      <c r="L13" s="52">
        <f>'Μέση δαπάνη ανά χώρα προέλ.  '!L13/'Δαπάνη ανά Διαν ανά χώρα προέλ.'!L13</f>
        <v>10.16329528760312</v>
      </c>
      <c r="M13" s="52">
        <f>'Μέση δαπάνη ανά χώρα προέλ.  '!M13/'Δαπάνη ανά Διαν ανά χώρα προέλ.'!M13</f>
        <v>10.031022008428339</v>
      </c>
      <c r="N13" s="52">
        <f>'Μέση δαπάνη ανά χώρα προέλ.  '!N13/'Δαπάνη ανά Διαν ανά χώρα προέλ.'!N13</f>
        <v>8.7741958719258015</v>
      </c>
      <c r="O13" s="4"/>
      <c r="P13" s="2"/>
      <c r="Q13" s="4"/>
      <c r="R13" s="4"/>
      <c r="S13" s="4"/>
      <c r="T13" s="4"/>
      <c r="U13" s="4"/>
    </row>
    <row r="14" spans="1:25" x14ac:dyDescent="0.25">
      <c r="A14" s="24" t="s">
        <v>13</v>
      </c>
      <c r="B14" s="51">
        <f>'Μέση δαπάνη ανά χώρα προέλ.  '!B14/'Δαπάνη ανά Διαν ανά χώρα προέλ.'!B14</f>
        <v>9.7078863599326635</v>
      </c>
      <c r="C14" s="51">
        <f>'Μέση δαπάνη ανά χώρα προέλ.  '!C14/'Δαπάνη ανά Διαν ανά χώρα προέλ.'!C14</f>
        <v>10.127728125870565</v>
      </c>
      <c r="D14" s="51">
        <f>'Μέση δαπάνη ανά χώρα προέλ.  '!D14/'Δαπάνη ανά Διαν ανά χώρα προέλ.'!D14</f>
        <v>9.3097051965740949</v>
      </c>
      <c r="E14" s="51">
        <f>'Μέση δαπάνη ανά χώρα προέλ.  '!E14/'Δαπάνη ανά Διαν ανά χώρα προέλ.'!E14</f>
        <v>9.169498554364619</v>
      </c>
      <c r="F14" s="51">
        <f>'Μέση δαπάνη ανά χώρα προέλ.  '!F14/'Δαπάνη ανά Διαν ανά χώρα προέλ.'!F14</f>
        <v>8.7904980466309546</v>
      </c>
      <c r="G14" s="51">
        <f>'Μέση δαπάνη ανά χώρα προέλ.  '!G14/'Δαπάνη ανά Διαν ανά χώρα προέλ.'!G14</f>
        <v>8.6654362971945353</v>
      </c>
      <c r="H14" s="51">
        <f>'Μέση δαπάνη ανά χώρα προέλ.  '!H14/'Δαπάνη ανά Διαν ανά χώρα προέλ.'!H14</f>
        <v>8.1434831114992061</v>
      </c>
      <c r="I14" s="51">
        <f>'Μέση δαπάνη ανά χώρα προέλ.  '!I14/'Δαπάνη ανά Διαν ανά χώρα προέλ.'!I14</f>
        <v>8.3181295819298544</v>
      </c>
      <c r="J14" s="51">
        <f>'Μέση δαπάνη ανά χώρα προέλ.  '!J14/'Δαπάνη ανά Διαν ανά χώρα προέλ.'!J14</f>
        <v>8.1447420395914101</v>
      </c>
      <c r="K14" s="51">
        <f>'Μέση δαπάνη ανά χώρα προέλ.  '!K14/'Δαπάνη ανά Διαν ανά χώρα προέλ.'!K14</f>
        <v>8.1993535440047669</v>
      </c>
      <c r="L14" s="51">
        <f>'Μέση δαπάνη ανά χώρα προέλ.  '!L14/'Δαπάνη ανά Διαν ανά χώρα προέλ.'!L14</f>
        <v>9.550624533403635</v>
      </c>
      <c r="M14" s="51">
        <f>'Μέση δαπάνη ανά χώρα προέλ.  '!M14/'Δαπάνη ανά Διαν ανά χώρα προέλ.'!M14</f>
        <v>9.1491693360119051</v>
      </c>
      <c r="N14" s="51">
        <f>'Μέση δαπάνη ανά χώρα προέλ.  '!N14/'Δαπάνη ανά Διαν ανά χώρα προέλ.'!N14</f>
        <v>8.3056715248188109</v>
      </c>
      <c r="O14" s="4"/>
      <c r="P14" s="2"/>
      <c r="Q14" s="4"/>
      <c r="R14" s="4"/>
      <c r="S14" s="4"/>
      <c r="T14" s="4"/>
      <c r="U14" s="4"/>
    </row>
    <row r="15" spans="1:25" x14ac:dyDescent="0.25">
      <c r="A15" s="25" t="s">
        <v>15</v>
      </c>
      <c r="B15" s="55">
        <f>'Μέση δαπάνη ανά χώρα προέλ.  '!B15/'Δαπάνη ανά Διαν ανά χώρα προέλ.'!B15</f>
        <v>7.3982409129152904</v>
      </c>
      <c r="C15" s="56">
        <f>'Μέση δαπάνη ανά χώρα προέλ.  '!C15/'Δαπάνη ανά Διαν ανά χώρα προέλ.'!C15</f>
        <v>7.2535263724302652</v>
      </c>
      <c r="D15" s="56">
        <f>'Μέση δαπάνη ανά χώρα προέλ.  '!D15/'Δαπάνη ανά Διαν ανά χώρα προέλ.'!D15</f>
        <v>7.098969603427415</v>
      </c>
      <c r="E15" s="56">
        <f>'Μέση δαπάνη ανά χώρα προέλ.  '!E15/'Δαπάνη ανά Διαν ανά χώρα προέλ.'!E15</f>
        <v>7.1083482152555995</v>
      </c>
      <c r="F15" s="56">
        <f>'Μέση δαπάνη ανά χώρα προέλ.  '!F15/'Δαπάνη ανά Διαν ανά χώρα προέλ.'!F15</f>
        <v>6.4826047920764811</v>
      </c>
      <c r="G15" s="56">
        <f>'Μέση δαπάνη ανά χώρα προέλ.  '!G15/'Δαπάνη ανά Διαν ανά χώρα προέλ.'!G15</f>
        <v>6.119074284000436</v>
      </c>
      <c r="H15" s="56">
        <f>'Μέση δαπάνη ανά χώρα προέλ.  '!H15/'Δαπάνη ανά Διαν ανά χώρα προέλ.'!H15</f>
        <v>5.4637568817310296</v>
      </c>
      <c r="I15" s="56">
        <f>'Μέση δαπάνη ανά χώρα προέλ.  '!I15/'Δαπάνη ανά Διαν ανά χώρα προέλ.'!I15</f>
        <v>5.3385643624358625</v>
      </c>
      <c r="J15" s="56">
        <f>'Μέση δαπάνη ανά χώρα προέλ.  '!J15/'Δαπάνη ανά Διαν ανά χώρα προέλ.'!J15</f>
        <v>5.0189498476486172</v>
      </c>
      <c r="K15" s="56">
        <f>'Μέση δαπάνη ανά χώρα προέλ.  '!K15/'Δαπάνη ανά Διαν ανά χώρα προέλ.'!K15</f>
        <v>4.7030710022936555</v>
      </c>
      <c r="L15" s="56">
        <f>'Μέση δαπάνη ανά χώρα προέλ.  '!L15/'Δαπάνη ανά Διαν ανά χώρα προέλ.'!L15</f>
        <v>5.1647938854449995</v>
      </c>
      <c r="M15" s="56">
        <f>'Μέση δαπάνη ανά χώρα προέλ.  '!M15/'Δαπάνη ανά Διαν ανά χώρα προέλ.'!M15</f>
        <v>6.5939484429894977</v>
      </c>
      <c r="N15" s="56">
        <f>'Μέση δαπάνη ανά χώρα προέλ.  '!N15/'Δαπάνη ανά Διαν ανά χώρα προέλ.'!N15</f>
        <v>5.3785139336934682</v>
      </c>
      <c r="O15" s="4"/>
      <c r="P15" s="2"/>
      <c r="Q15" s="4"/>
      <c r="R15" s="4"/>
      <c r="S15" s="4"/>
      <c r="T15" s="4"/>
      <c r="U15" s="4"/>
    </row>
    <row r="16" spans="1:25" x14ac:dyDescent="0.25">
      <c r="A16" s="21" t="s">
        <v>20</v>
      </c>
      <c r="B16" s="53">
        <f>'Μέση δαπάνη ανά χώρα προέλ.  '!B16/'Δαπάνη ανά Διαν ανά χώρα προέλ.'!B16</f>
        <v>8.9450622082365125</v>
      </c>
      <c r="C16" s="53">
        <f>'Μέση δαπάνη ανά χώρα προέλ.  '!C16/'Δαπάνη ανά Διαν ανά χώρα προέλ.'!C16</f>
        <v>8.4301322931876665</v>
      </c>
      <c r="D16" s="53">
        <f>'Μέση δαπάνη ανά χώρα προέλ.  '!D16/'Δαπάνη ανά Διαν ανά χώρα προέλ.'!D16</f>
        <v>9.2019649697359576</v>
      </c>
      <c r="E16" s="53">
        <f>'Μέση δαπάνη ανά χώρα προέλ.  '!E16/'Δαπάνη ανά Διαν ανά χώρα προέλ.'!E16</f>
        <v>8.9013710266895831</v>
      </c>
      <c r="F16" s="53">
        <f>'Μέση δαπάνη ανά χώρα προέλ.  '!F16/'Δαπάνη ανά Διαν ανά χώρα προέλ.'!F16</f>
        <v>8.3921628164280531</v>
      </c>
      <c r="G16" s="53">
        <f>'Μέση δαπάνη ανά χώρα προέλ.  '!G16/'Δαπάνη ανά Διαν ανά χώρα προέλ.'!G16</f>
        <v>8.9459007977917668</v>
      </c>
      <c r="H16" s="51">
        <f>'Μέση δαπάνη ανά χώρα προέλ.  '!H16/'Δαπάνη ανά Διαν ανά χώρα προέλ.'!H16</f>
        <v>8.2103625613888465</v>
      </c>
      <c r="I16" s="51">
        <f>'Μέση δαπάνη ανά χώρα προέλ.  '!I16/'Δαπάνη ανά Διαν ανά χώρα προέλ.'!I16</f>
        <v>9.1680300408116473</v>
      </c>
      <c r="J16" s="51">
        <f>'Μέση δαπάνη ανά χώρα προέλ.  '!J16/'Δαπάνη ανά Διαν ανά χώρα προέλ.'!J16</f>
        <v>8.2049861783987765</v>
      </c>
      <c r="K16" s="51">
        <f>'Μέση δαπάνη ανά χώρα προέλ.  '!K16/'Δαπάνη ανά Διαν ανά χώρα προέλ.'!K16</f>
        <v>8.3241164538527546</v>
      </c>
      <c r="L16" s="51">
        <f>'Μέση δαπάνη ανά χώρα προέλ.  '!L16/'Δαπάνη ανά Διαν ανά χώρα προέλ.'!L16</f>
        <v>8.8464268704783056</v>
      </c>
      <c r="M16" s="51">
        <f>'Μέση δαπάνη ανά χώρα προέλ.  '!M16/'Δαπάνη ανά Διαν ανά χώρα προέλ.'!M16</f>
        <v>8.6558706725792192</v>
      </c>
      <c r="N16" s="51">
        <f>'Μέση δαπάνη ανά χώρα προέλ.  '!N16/'Δαπάνη ανά Διαν ανά χώρα προέλ.'!N16</f>
        <v>8.5249273580345157</v>
      </c>
      <c r="O16" s="4"/>
      <c r="P16" s="2"/>
      <c r="Q16" s="4"/>
      <c r="R16" s="4"/>
      <c r="S16" s="4"/>
      <c r="T16" s="4"/>
      <c r="U16" s="4"/>
    </row>
    <row r="17" spans="1:25" x14ac:dyDescent="0.25">
      <c r="A17" s="19" t="s">
        <v>7</v>
      </c>
      <c r="B17" s="54">
        <f>'Μέση δαπάνη ανά χώρα προέλ.  '!B17/'Δαπάνη ανά Διαν ανά χώρα προέλ.'!B17</f>
        <v>7.9084170411062997</v>
      </c>
      <c r="C17" s="52">
        <f>'Μέση δαπάνη ανά χώρα προέλ.  '!C17/'Δαπάνη ανά Διαν ανά χώρα προέλ.'!C17</f>
        <v>8.846152603003036</v>
      </c>
      <c r="D17" s="52">
        <f>'Μέση δαπάνη ανά χώρα προέλ.  '!D17/'Δαπάνη ανά Διαν ανά χώρα προέλ.'!D17</f>
        <v>7.6757105158075669</v>
      </c>
      <c r="E17" s="52">
        <f>'Μέση δαπάνη ανά χώρα προέλ.  '!E17/'Δαπάνη ανά Διαν ανά χώρα προέλ.'!E17</f>
        <v>7.4218500111161312</v>
      </c>
      <c r="F17" s="52">
        <f>'Μέση δαπάνη ανά χώρα προέλ.  '!F17/'Δαπάνη ανά Διαν ανά χώρα προέλ.'!F17</f>
        <v>7.1598513695314896</v>
      </c>
      <c r="G17" s="52">
        <f>'Μέση δαπάνη ανά χώρα προέλ.  '!G17/'Δαπάνη ανά Διαν ανά χώρα προέλ.'!G17</f>
        <v>7.6492358719129951</v>
      </c>
      <c r="H17" s="52">
        <f>'Μέση δαπάνη ανά χώρα προέλ.  '!H17/'Δαπάνη ανά Διαν ανά χώρα προέλ.'!H17</f>
        <v>6.6610889670698068</v>
      </c>
      <c r="I17" s="52">
        <f>'Μέση δαπάνη ανά χώρα προέλ.  '!I17/'Δαπάνη ανά Διαν ανά χώρα προέλ.'!I17</f>
        <v>6.5897345736606825</v>
      </c>
      <c r="J17" s="52">
        <f>'Μέση δαπάνη ανά χώρα προέλ.  '!J17/'Δαπάνη ανά Διαν ανά χώρα προέλ.'!J17</f>
        <v>6.1221615404657275</v>
      </c>
      <c r="K17" s="52">
        <f>'Μέση δαπάνη ανά χώρα προέλ.  '!K17/'Δαπάνη ανά Διαν ανά χώρα προέλ.'!K17</f>
        <v>6.4386714722228078</v>
      </c>
      <c r="L17" s="52">
        <f>'Μέση δαπάνη ανά χώρα προέλ.  '!L17/'Δαπάνη ανά Διαν ανά χώρα προέλ.'!L17</f>
        <v>6.1069953214601753</v>
      </c>
      <c r="M17" s="52">
        <f>'Μέση δαπάνη ανά χώρα προέλ.  '!M17/'Δαπάνη ανά Διαν ανά χώρα προέλ.'!M17</f>
        <v>7.3011030946814754</v>
      </c>
      <c r="N17" s="52">
        <f>'Μέση δαπάνη ανά χώρα προέλ.  '!N17/'Δαπάνη ανά Διαν ανά χώρα προέλ.'!N17</f>
        <v>6.3633613117032262</v>
      </c>
      <c r="O17" s="4"/>
      <c r="P17" s="2"/>
      <c r="Q17" s="4"/>
      <c r="R17" s="4"/>
      <c r="S17" s="4"/>
      <c r="T17" s="4"/>
      <c r="U17" s="4"/>
    </row>
    <row r="18" spans="1:25" x14ac:dyDescent="0.25">
      <c r="A18" s="21" t="s">
        <v>21</v>
      </c>
      <c r="B18" s="53">
        <f>'Μέση δαπάνη ανά χώρα προέλ.  '!B18/'Δαπάνη ανά Διαν ανά χώρα προέλ.'!B18</f>
        <v>9.3448429216921056</v>
      </c>
      <c r="C18" s="53">
        <f>'Μέση δαπάνη ανά χώρα προέλ.  '!C18/'Δαπάνη ανά Διαν ανά χώρα προέλ.'!C18</f>
        <v>9.4362014327724175</v>
      </c>
      <c r="D18" s="53">
        <f>'Μέση δαπάνη ανά χώρα προέλ.  '!D18/'Δαπάνη ανά Διαν ανά χώρα προέλ.'!D18</f>
        <v>8.7831815509325839</v>
      </c>
      <c r="E18" s="53">
        <f>'Μέση δαπάνη ανά χώρα προέλ.  '!E18/'Δαπάνη ανά Διαν ανά χώρα προέλ.'!E18</f>
        <v>9.4208885297993135</v>
      </c>
      <c r="F18" s="53">
        <f>'Μέση δαπάνη ανά χώρα προέλ.  '!F18/'Δαπάνη ανά Διαν ανά χώρα προέλ.'!F18</f>
        <v>9.3358745177917459</v>
      </c>
      <c r="G18" s="53">
        <f>'Μέση δαπάνη ανά χώρα προέλ.  '!G18/'Δαπάνη ανά Διαν ανά χώρα προέλ.'!G18</f>
        <v>9.0880130157890395</v>
      </c>
      <c r="H18" s="51">
        <f>'Μέση δαπάνη ανά χώρα προέλ.  '!H18/'Δαπάνη ανά Διαν ανά χώρα προέλ.'!H18</f>
        <v>8.4045682526772403</v>
      </c>
      <c r="I18" s="51">
        <f>'Μέση δαπάνη ανά χώρα προέλ.  '!I18/'Δαπάνη ανά Διαν ανά χώρα προέλ.'!I18</f>
        <v>8.796770329351812</v>
      </c>
      <c r="J18" s="51">
        <f>'Μέση δαπάνη ανά χώρα προέλ.  '!J18/'Δαπάνη ανά Διαν ανά χώρα προέλ.'!J18</f>
        <v>8.0476125897711057</v>
      </c>
      <c r="K18" s="51">
        <f>'Μέση δαπάνη ανά χώρα προέλ.  '!K18/'Δαπάνη ανά Διαν ανά χώρα προέλ.'!K18</f>
        <v>8.9111943555426247</v>
      </c>
      <c r="L18" s="51">
        <f>'Μέση δαπάνη ανά χώρα προέλ.  '!L18/'Δαπάνη ανά Διαν ανά χώρα προέλ.'!L18</f>
        <v>12.740191298213581</v>
      </c>
      <c r="M18" s="51">
        <f>'Μέση δαπάνη ανά χώρα προέλ.  '!M18/'Δαπάνη ανά Διαν ανά χώρα προέλ.'!M18</f>
        <v>9.344172389556368</v>
      </c>
      <c r="N18" s="51">
        <f>'Μέση δαπάνη ανά χώρα προέλ.  '!N18/'Δαπάνη ανά Διαν ανά χώρα προέλ.'!N18</f>
        <v>9.1654044276287507</v>
      </c>
      <c r="O18" s="2"/>
      <c r="P18" s="2"/>
      <c r="Q18" s="4"/>
      <c r="R18" s="4"/>
      <c r="S18" s="4"/>
      <c r="T18" s="4"/>
      <c r="U18" s="4"/>
    </row>
    <row r="19" spans="1:25" x14ac:dyDescent="0.25">
      <c r="A19" s="19" t="s">
        <v>8</v>
      </c>
      <c r="B19" s="54">
        <f>'Μέση δαπάνη ανά χώρα προέλ.  '!B19/'Δαπάνη ανά Διαν ανά χώρα προέλ.'!B19</f>
        <v>9.9076748853988672</v>
      </c>
      <c r="C19" s="52">
        <f>'Μέση δαπάνη ανά χώρα προέλ.  '!C19/'Δαπάνη ανά Διαν ανά χώρα προέλ.'!C19</f>
        <v>9.9790996181602676</v>
      </c>
      <c r="D19" s="52">
        <f>'Μέση δαπάνη ανά χώρα προέλ.  '!D19/'Δαπάνη ανά Διαν ανά χώρα προέλ.'!D19</f>
        <v>9.5746688993758546</v>
      </c>
      <c r="E19" s="52">
        <f>'Μέση δαπάνη ανά χώρα προέλ.  '!E19/'Δαπάνη ανά Διαν ανά χώρα προέλ.'!E19</f>
        <v>9.3796964184908731</v>
      </c>
      <c r="F19" s="52">
        <f>'Μέση δαπάνη ανά χώρα προέλ.  '!F19/'Δαπάνη ανά Διαν ανά χώρα προέλ.'!F19</f>
        <v>8.4048598485720198</v>
      </c>
      <c r="G19" s="52">
        <f>'Μέση δαπάνη ανά χώρα προέλ.  '!G19/'Δαπάνη ανά Διαν ανά χώρα προέλ.'!G19</f>
        <v>8.1402551842895878</v>
      </c>
      <c r="H19" s="52">
        <f>'Μέση δαπάνη ανά χώρα προέλ.  '!H19/'Δαπάνη ανά Διαν ανά χώρα προέλ.'!H19</f>
        <v>8.3057564093874738</v>
      </c>
      <c r="I19" s="52">
        <f>'Μέση δαπάνη ανά χώρα προέλ.  '!I19/'Δαπάνη ανά Διαν ανά χώρα προέλ.'!I19</f>
        <v>8.2219459160042199</v>
      </c>
      <c r="J19" s="52">
        <f>'Μέση δαπάνη ανά χώρα προέλ.  '!J19/'Δαπάνη ανά Διαν ανά χώρα προέλ.'!J19</f>
        <v>7.7118801551853426</v>
      </c>
      <c r="K19" s="52">
        <f>'Μέση δαπάνη ανά χώρα προέλ.  '!K19/'Δαπάνη ανά Διαν ανά χώρα προέλ.'!K19</f>
        <v>8.0537901567097183</v>
      </c>
      <c r="L19" s="52">
        <f>'Μέση δαπάνη ανά χώρα προέλ.  '!L19/'Δαπάνη ανά Διαν ανά χώρα προέλ.'!L19</f>
        <v>7.982269159023784</v>
      </c>
      <c r="M19" s="52">
        <f>'Μέση δαπάνη ανά χώρα προέλ.  '!M19/'Δαπάνη ανά Διαν ανά χώρα προέλ.'!M19</f>
        <v>8.0440058796088092</v>
      </c>
      <c r="N19" s="52">
        <f>'Μέση δαπάνη ανά χώρα προέλ.  '!N19/'Δαπάνη ανά Διαν ανά χώρα προέλ.'!N19</f>
        <v>8.0255685057497335</v>
      </c>
      <c r="O19" s="2"/>
      <c r="P19" s="2"/>
      <c r="Q19" s="4"/>
      <c r="R19" s="4"/>
      <c r="S19" s="4"/>
      <c r="T19" s="4"/>
      <c r="U19" s="4"/>
    </row>
    <row r="20" spans="1:25" x14ac:dyDescent="0.25">
      <c r="A20" s="21" t="s">
        <v>13</v>
      </c>
      <c r="B20" s="53">
        <f>'Μέση δαπάνη ανά χώρα προέλ.  '!B20/'Δαπάνη ανά Διαν ανά χώρα προέλ.'!B20</f>
        <v>5.8913126155886246</v>
      </c>
      <c r="C20" s="53">
        <f>'Μέση δαπάνη ανά χώρα προέλ.  '!C20/'Δαπάνη ανά Διαν ανά χώρα προέλ.'!C20</f>
        <v>5.4598851530938859</v>
      </c>
      <c r="D20" s="53">
        <f>'Μέση δαπάνη ανά χώρα προέλ.  '!D20/'Δαπάνη ανά Διαν ανά χώρα προέλ.'!D20</f>
        <v>5.1539478455066723</v>
      </c>
      <c r="E20" s="53">
        <f>'Μέση δαπάνη ανά χώρα προέλ.  '!E20/'Δαπάνη ανά Διαν ανά χώρα προέλ.'!E20</f>
        <v>5.429016088747499</v>
      </c>
      <c r="F20" s="53">
        <f>'Μέση δαπάνη ανά χώρα προέλ.  '!F20/'Δαπάνη ανά Διαν ανά χώρα προέλ.'!F20</f>
        <v>5.3819811989170327</v>
      </c>
      <c r="G20" s="53">
        <f>'Μέση δαπάνη ανά χώρα προέλ.  '!G20/'Δαπάνη ανά Διαν ανά χώρα προέλ.'!G20</f>
        <v>4.9052074029969246</v>
      </c>
      <c r="H20" s="51">
        <f>'Μέση δαπάνη ανά χώρα προέλ.  '!H20/'Δαπάνη ανά Διαν ανά χώρα προέλ.'!H20</f>
        <v>4.3242350236615614</v>
      </c>
      <c r="I20" s="51">
        <f>'Μέση δαπάνη ανά χώρα προέλ.  '!I20/'Δαπάνη ανά Διαν ανά χώρα προέλ.'!I20</f>
        <v>3.8368830784122161</v>
      </c>
      <c r="J20" s="51">
        <f>'Μέση δαπάνη ανά χώρα προέλ.  '!J20/'Δαπάνη ανά Διαν ανά χώρα προέλ.'!J20</f>
        <v>3.8077004623235617</v>
      </c>
      <c r="K20" s="51">
        <f>'Μέση δαπάνη ανά χώρα προέλ.  '!K20/'Δαπάνη ανά Διαν ανά χώρα προέλ.'!K20</f>
        <v>3.3806067153127612</v>
      </c>
      <c r="L20" s="51">
        <f>'Μέση δαπάνη ανά χώρα προέλ.  '!L20/'Δαπάνη ανά Διαν ανά χώρα προέλ.'!L20</f>
        <v>3.990488418745938</v>
      </c>
      <c r="M20" s="51">
        <f>'Μέση δαπάνη ανά χώρα προέλ.  '!M20/'Δαπάνη ανά Διαν ανά χώρα προέλ.'!M20</f>
        <v>5.5545248454667382</v>
      </c>
      <c r="N20" s="51">
        <f>'Μέση δαπάνη ανά χώρα προέλ.  '!N20/'Δαπάνη ανά Διαν ανά χώρα προέλ.'!N20</f>
        <v>3.6890456950406083</v>
      </c>
      <c r="O20" s="4"/>
      <c r="P20" s="2"/>
      <c r="Q20" s="4"/>
      <c r="R20" s="4"/>
      <c r="S20" s="4"/>
      <c r="T20" s="4"/>
      <c r="U20" s="4"/>
    </row>
    <row r="21" spans="1:25" x14ac:dyDescent="0.25">
      <c r="A21" s="25" t="s">
        <v>13</v>
      </c>
      <c r="B21" s="56">
        <f>'Μέση δαπάνη ανά χώρα προέλ.  '!B21/'Δαπάνη ανά Διαν ανά χώρα προέλ.'!B21</f>
        <v>8.3768005483689745</v>
      </c>
      <c r="C21" s="56">
        <f>'Μέση δαπάνη ανά χώρα προέλ.  '!C21/'Δαπάνη ανά Διαν ανά χώρα προέλ.'!C21</f>
        <v>8.075534696411367</v>
      </c>
      <c r="D21" s="56">
        <f>'Μέση δαπάνη ανά χώρα προέλ.  '!D21/'Δαπάνη ανά Διαν ανά χώρα προέλ.'!D21</f>
        <v>8.0781788149822962</v>
      </c>
      <c r="E21" s="56">
        <f>'Μέση δαπάνη ανά χώρα προέλ.  '!E21/'Δαπάνη ανά Διαν ανά χώρα προέλ.'!E21</f>
        <v>7.9232391891310305</v>
      </c>
      <c r="F21" s="56">
        <f>'Μέση δαπάνη ανά χώρα προέλ.  '!F21/'Δαπάνη ανά Διαν ανά χώρα προέλ.'!F21</f>
        <v>7.5394469483349571</v>
      </c>
      <c r="G21" s="56">
        <f>'Μέση δαπάνη ανά χώρα προέλ.  '!G21/'Δαπάνη ανά Διαν ανά χώρα προέλ.'!G21</f>
        <v>6.8911789629962916</v>
      </c>
      <c r="H21" s="56">
        <f>'Μέση δαπάνη ανά χώρα προέλ.  '!H21/'Δαπάνη ανά Διαν ανά χώρα προέλ.'!H21</f>
        <v>7.2840978369339533</v>
      </c>
      <c r="I21" s="56">
        <f>'Μέση δαπάνη ανά χώρα προέλ.  '!I21/'Δαπάνη ανά Διαν ανά χώρα προέλ.'!I21</f>
        <v>7.5156107703877124</v>
      </c>
      <c r="J21" s="56">
        <f>'Μέση δαπάνη ανά χώρα προέλ.  '!J21/'Δαπάνη ανά Διαν ανά χώρα προέλ.'!J21</f>
        <v>7.5856173470564867</v>
      </c>
      <c r="K21" s="56">
        <f>'Μέση δαπάνη ανά χώρα προέλ.  '!K21/'Δαπάνη ανά Διαν ανά χώρα προέλ.'!K21</f>
        <v>7.7923672838592895</v>
      </c>
      <c r="L21" s="56">
        <f>'Μέση δαπάνη ανά χώρα προέλ.  '!L21/'Δαπάνη ανά Διαν ανά χώρα προέλ.'!L21</f>
        <v>8.2380408211488465</v>
      </c>
      <c r="M21" s="56">
        <f>'Μέση δαπάνη ανά χώρα προέλ.  '!M21/'Δαπάνη ανά Διαν ανά χώρα προέλ.'!M21</f>
        <v>9.100734879129714</v>
      </c>
      <c r="N21" s="56">
        <f>'Μέση δαπάνη ανά χώρα προέλ.  '!N21/'Δαπάνη ανά Διαν ανά χώρα προέλ.'!N21</f>
        <v>7.6504246279600867</v>
      </c>
      <c r="O21" s="4"/>
      <c r="P21" s="2"/>
      <c r="Q21" s="4"/>
      <c r="R21" s="4"/>
      <c r="S21" s="4"/>
      <c r="T21" s="4"/>
      <c r="U21" s="4"/>
    </row>
    <row r="22" spans="1:25" x14ac:dyDescent="0.25">
      <c r="A22" s="17" t="s">
        <v>9</v>
      </c>
      <c r="B22" s="51">
        <f>'Μέση δαπάνη ανά χώρα προέλ.  '!B22/'Δαπάνη ανά Διαν ανά χώρα προέλ.'!B22</f>
        <v>3.2017109763553142</v>
      </c>
      <c r="C22" s="51">
        <f>'Μέση δαπάνη ανά χώρα προέλ.  '!C22/'Δαπάνη ανά Διαν ανά χώρα προέλ.'!C22</f>
        <v>4.1806357622371175</v>
      </c>
      <c r="D22" s="51">
        <f>'Μέση δαπάνη ανά χώρα προέλ.  '!D22/'Δαπάνη ανά Διαν ανά χώρα προέλ.'!D22</f>
        <v>4.4281896358812061</v>
      </c>
      <c r="E22" s="51">
        <f>'Μέση δαπάνη ανά χώρα προέλ.  '!E22/'Δαπάνη ανά Διαν ανά χώρα προέλ.'!E22</f>
        <v>4.4747607010982389</v>
      </c>
      <c r="F22" s="51">
        <f>'Μέση δαπάνη ανά χώρα προέλ.  '!F22/'Δαπάνη ανά Διαν ανά χώρα προέλ.'!F22</f>
        <v>3.7723858733287168</v>
      </c>
      <c r="G22" s="51">
        <f>'Μέση δαπάνη ανά χώρα προέλ.  '!G22/'Δαπάνη ανά Διαν ανά χώρα προέλ.'!G22</f>
        <v>3.8979282836094269</v>
      </c>
      <c r="H22" s="51">
        <f>'Μέση δαπάνη ανά χώρα προέλ.  '!H22/'Δαπάνη ανά Διαν ανά χώρα προέλ.'!H22</f>
        <v>4.1230904260694654</v>
      </c>
      <c r="I22" s="51">
        <f>'Μέση δαπάνη ανά χώρα προέλ.  '!I22/'Δαπάνη ανά Διαν ανά χώρα προέλ.'!I22</f>
        <v>3.9030002557927395</v>
      </c>
      <c r="J22" s="51">
        <f>'Μέση δαπάνη ανά χώρα προέλ.  '!J22/'Δαπάνη ανά Διαν ανά χώρα προέλ.'!J22</f>
        <v>3.4759313465148249</v>
      </c>
      <c r="K22" s="51">
        <f>'Μέση δαπάνη ανά χώρα προέλ.  '!K22/'Δαπάνη ανά Διαν ανά χώρα προέλ.'!K22</f>
        <v>3.5058248428515313</v>
      </c>
      <c r="L22" s="51">
        <f>'Μέση δαπάνη ανά χώρα προέλ.  '!L22/'Δαπάνη ανά Διαν ανά χώρα προέλ.'!L22</f>
        <v>5.4831717313638046</v>
      </c>
      <c r="M22" s="51">
        <f>'Μέση δαπάνη ανά χώρα προέλ.  '!M22/'Δαπάνη ανά Διαν ανά χώρα προέλ.'!M22</f>
        <v>6.3127602002526446</v>
      </c>
      <c r="N22" s="51">
        <f>'Μέση δαπάνη ανά χώρα προέλ.  '!N22/'Δαπάνη ανά Διαν ανά χώρα προέλ.'!N22</f>
        <v>4.7971443578599198</v>
      </c>
      <c r="O22" s="4"/>
      <c r="P22" s="2"/>
      <c r="Q22" s="4"/>
      <c r="R22" s="4"/>
      <c r="S22" s="4"/>
      <c r="T22" s="4"/>
      <c r="U22" s="4"/>
    </row>
    <row r="23" spans="1:25" x14ac:dyDescent="0.25">
      <c r="A23" s="19" t="s">
        <v>12</v>
      </c>
      <c r="B23" s="52">
        <f>'Μέση δαπάνη ανά χώρα προέλ.  '!B23/'Δαπάνη ανά Διαν ανά χώρα προέλ.'!B23</f>
        <v>12.414134779068906</v>
      </c>
      <c r="C23" s="52">
        <f>'Μέση δαπάνη ανά χώρα προέλ.  '!C23/'Δαπάνη ανά Διαν ανά χώρα προέλ.'!C23</f>
        <v>12.737880741097408</v>
      </c>
      <c r="D23" s="52">
        <f>'Μέση δαπάνη ανά χώρα προέλ.  '!D23/'Δαπάνη ανά Διαν ανά χώρα προέλ.'!D23</f>
        <v>10.617837475499138</v>
      </c>
      <c r="E23" s="52">
        <f>'Μέση δαπάνη ανά χώρα προέλ.  '!E23/'Δαπάνη ανά Διαν ανά χώρα προέλ.'!E23</f>
        <v>12.824949074827089</v>
      </c>
      <c r="F23" s="52">
        <f>'Μέση δαπάνη ανά χώρα προέλ.  '!F23/'Δαπάνη ανά Διαν ανά χώρα προέλ.'!F23</f>
        <v>12.66710909378909</v>
      </c>
      <c r="G23" s="52">
        <f>'Μέση δαπάνη ανά χώρα προέλ.  '!G23/'Δαπάνη ανά Διαν ανά χώρα προέλ.'!G23</f>
        <v>11.177354720359896</v>
      </c>
      <c r="H23" s="52">
        <f>'Μέση δαπάνη ανά χώρα προέλ.  '!H23/'Δαπάνη ανά Διαν ανά χώρα προέλ.'!H23</f>
        <v>12.373173413411518</v>
      </c>
      <c r="I23" s="52">
        <f>'Μέση δαπάνη ανά χώρα προέλ.  '!I23/'Δαπάνη ανά Διαν ανά χώρα προέλ.'!I23</f>
        <v>12.798754809071754</v>
      </c>
      <c r="J23" s="52">
        <f>'Μέση δαπάνη ανά χώρα προέλ.  '!J23/'Δαπάνη ανά Διαν ανά χώρα προέλ.'!J23</f>
        <v>13.333534885595835</v>
      </c>
      <c r="K23" s="52">
        <f>'Μέση δαπάνη ανά χώρα προέλ.  '!K23/'Δαπάνη ανά Διαν ανά χώρα προέλ.'!K23</f>
        <v>13.533289421994857</v>
      </c>
      <c r="L23" s="52">
        <f>'Μέση δαπάνη ανά χώρα προέλ.  '!L23/'Δαπάνη ανά Διαν ανά χώρα προέλ.'!L23</f>
        <v>14.970309494666902</v>
      </c>
      <c r="M23" s="52">
        <f>'Μέση δαπάνη ανά χώρα προέλ.  '!M23/'Δαπάνη ανά Διαν ανά χώρα προέλ.'!M23</f>
        <v>27.516295886863652</v>
      </c>
      <c r="N23" s="52">
        <f>'Μέση δαπάνη ανά χώρα προέλ.  '!N23/'Δαπάνη ανά Διαν ανά χώρα προέλ.'!N23</f>
        <v>12.950850416424901</v>
      </c>
      <c r="O23" s="4"/>
      <c r="P23" s="2"/>
      <c r="Q23" s="4"/>
      <c r="R23" s="4"/>
      <c r="S23" s="4"/>
      <c r="T23" s="4"/>
      <c r="U23" s="4"/>
    </row>
    <row r="24" spans="1:25" x14ac:dyDescent="0.25">
      <c r="A24" s="17" t="s">
        <v>10</v>
      </c>
      <c r="B24" s="51">
        <f>'Μέση δαπάνη ανά χώρα προέλ.  '!B24/'Δαπάνη ανά Διαν ανά χώρα προέλ.'!B24</f>
        <v>11.1180566943251</v>
      </c>
      <c r="C24" s="51">
        <f>'Μέση δαπάνη ανά χώρα προέλ.  '!C24/'Δαπάνη ανά Διαν ανά χώρα προέλ.'!C24</f>
        <v>10.232379445071988</v>
      </c>
      <c r="D24" s="51">
        <f>'Μέση δαπάνη ανά χώρα προέλ.  '!D24/'Δαπάνη ανά Διαν ανά χώρα προέλ.'!D24</f>
        <v>10.437417395367467</v>
      </c>
      <c r="E24" s="51">
        <f>'Μέση δαπάνη ανά χώρα προέλ.  '!E24/'Δαπάνη ανά Διαν ανά χώρα προέλ.'!E24</f>
        <v>10.344996060799325</v>
      </c>
      <c r="F24" s="51">
        <f>'Μέση δαπάνη ανά χώρα προέλ.  '!F24/'Δαπάνη ανά Διαν ανά χώρα προέλ.'!F24</f>
        <v>9.5534587191971898</v>
      </c>
      <c r="G24" s="51">
        <f>'Μέση δαπάνη ανά χώρα προέλ.  '!G24/'Δαπάνη ανά Διαν ανά χώρα προέλ.'!G24</f>
        <v>9.9064197297359442</v>
      </c>
      <c r="H24" s="51">
        <f>'Μέση δαπάνη ανά χώρα προέλ.  '!H24/'Δαπάνη ανά Διαν ανά χώρα προέλ.'!H24</f>
        <v>8.8277997446211671</v>
      </c>
      <c r="I24" s="51">
        <f>'Μέση δαπάνη ανά χώρα προέλ.  '!I24/'Δαπάνη ανά Διαν ανά χώρα προέλ.'!I24</f>
        <v>8.8233808238218678</v>
      </c>
      <c r="J24" s="51">
        <f>'Μέση δαπάνη ανά χώρα προέλ.  '!J24/'Δαπάνη ανά Διαν ανά χώρα προέλ.'!J24</f>
        <v>9.0176569754269273</v>
      </c>
      <c r="K24" s="51">
        <f>'Μέση δαπάνη ανά χώρα προέλ.  '!K24/'Δαπάνη ανά Διαν ανά χώρα προέλ.'!K24</f>
        <v>8.9754351622977762</v>
      </c>
      <c r="L24" s="51">
        <f>'Μέση δαπάνη ανά χώρα προέλ.  '!L24/'Δαπάνη ανά Διαν ανά χώρα προέλ.'!L24</f>
        <v>9.9305992613794789</v>
      </c>
      <c r="M24" s="51">
        <f>'Μέση δαπάνη ανά χώρα προέλ.  '!M24/'Δαπάνη ανά Διαν ανά χώρα προέλ.'!M24</f>
        <v>9.6723232272523347</v>
      </c>
      <c r="N24" s="51">
        <f>'Μέση δαπάνη ανά χώρα προέλ.  '!N24/'Δαπάνη ανά Διαν ανά χώρα προέλ.'!N24</f>
        <v>9.4123842273068679</v>
      </c>
      <c r="O24" s="4"/>
      <c r="P24" s="2"/>
      <c r="Q24" s="4"/>
      <c r="R24" s="4"/>
      <c r="S24" s="4"/>
      <c r="T24" s="4"/>
      <c r="U24" s="4"/>
    </row>
    <row r="25" spans="1:25" x14ac:dyDescent="0.25">
      <c r="A25" s="19" t="s">
        <v>1</v>
      </c>
      <c r="B25" s="52">
        <f>'Μέση δαπάνη ανά χώρα προέλ.  '!B25/'Δαπάνη ανά Διαν ανά χώρα προέλ.'!B25</f>
        <v>10.358059196471872</v>
      </c>
      <c r="C25" s="52">
        <f>'Μέση δαπάνη ανά χώρα προέλ.  '!C25/'Δαπάνη ανά Διαν ανά χώρα προέλ.'!C25</f>
        <v>10.00318855609569</v>
      </c>
      <c r="D25" s="52">
        <f>'Μέση δαπάνη ανά χώρα προέλ.  '!D25/'Δαπάνη ανά Διαν ανά χώρα προέλ.'!D25</f>
        <v>10.328849423727895</v>
      </c>
      <c r="E25" s="52">
        <f>'Μέση δαπάνη ανά χώρα προέλ.  '!E25/'Δαπάνη ανά Διαν ανά χώρα προέλ.'!E25</f>
        <v>10.077709209394625</v>
      </c>
      <c r="F25" s="52">
        <f>'Μέση δαπάνη ανά χώρα προέλ.  '!F25/'Δαπάνη ανά Διαν ανά χώρα προέλ.'!F25</f>
        <v>9.7859235263066484</v>
      </c>
      <c r="G25" s="52">
        <f>'Μέση δαπάνη ανά χώρα προέλ.  '!G25/'Δαπάνη ανά Διαν ανά χώρα προέλ.'!G25</f>
        <v>9.9169391060872254</v>
      </c>
      <c r="H25" s="52">
        <f>'Μέση δαπάνη ανά χώρα προέλ.  '!H25/'Δαπάνη ανά Διαν ανά χώρα προέλ.'!H25</f>
        <v>9.1835306798219474</v>
      </c>
      <c r="I25" s="52">
        <f>'Μέση δαπάνη ανά χώρα προέλ.  '!I25/'Δαπάνη ανά Διαν ανά χώρα προέλ.'!I25</f>
        <v>8.844484853976061</v>
      </c>
      <c r="J25" s="52">
        <f>'Μέση δαπάνη ανά χώρα προέλ.  '!J25/'Δαπάνη ανά Διαν ανά χώρα προέλ.'!J25</f>
        <v>8.7387309137704943</v>
      </c>
      <c r="K25" s="52">
        <f>'Μέση δαπάνη ανά χώρα προέλ.  '!K25/'Δαπάνη ανά Διαν ανά χώρα προέλ.'!K25</f>
        <v>8.6728477634972467</v>
      </c>
      <c r="L25" s="52">
        <f>'Μέση δαπάνη ανά χώρα προέλ.  '!L25/'Δαπάνη ανά Διαν ανά χώρα προέλ.'!L25</f>
        <v>9.7760600272698106</v>
      </c>
      <c r="M25" s="52">
        <f>'Μέση δαπάνη ανά χώρα προέλ.  '!M25/'Δαπάνη ανά Διαν ανά χώρα προέλ.'!M25</f>
        <v>10.139452425568937</v>
      </c>
      <c r="N25" s="52">
        <f>'Μέση δαπάνη ανά χώρα προέλ.  '!N25/'Δαπάνη ανά Διαν ανά χώρα προέλ.'!N25</f>
        <v>8.3515140681900597</v>
      </c>
      <c r="O25" s="4"/>
      <c r="P25" s="2"/>
      <c r="Q25" s="4"/>
      <c r="R25" s="4"/>
      <c r="S25" s="4"/>
      <c r="T25" s="4"/>
      <c r="U25" s="4"/>
    </row>
    <row r="26" spans="1:25" x14ac:dyDescent="0.25">
      <c r="A26" s="17" t="s">
        <v>11</v>
      </c>
      <c r="B26" s="51">
        <f>'Μέση δαπάνη ανά χώρα προέλ.  '!B26/'Δαπάνη ανά Διαν ανά χώρα προέλ.'!B26</f>
        <v>12.574642081645921</v>
      </c>
      <c r="C26" s="51">
        <f>'Μέση δαπάνη ανά χώρα προέλ.  '!C26/'Δαπάνη ανά Διαν ανά χώρα προέλ.'!C26</f>
        <v>11.968158265802399</v>
      </c>
      <c r="D26" s="51">
        <f>'Μέση δαπάνη ανά χώρα προέλ.  '!D26/'Δαπάνη ανά Διαν ανά χώρα προέλ.'!D26</f>
        <v>12.480261186843288</v>
      </c>
      <c r="E26" s="51">
        <f>'Μέση δαπάνη ανά χώρα προέλ.  '!E26/'Δαπάνη ανά Διαν ανά χώρα προέλ.'!E26</f>
        <v>12.184062848323762</v>
      </c>
      <c r="F26" s="51">
        <f>'Μέση δαπάνη ανά χώρα προέλ.  '!F26/'Δαπάνη ανά Διαν ανά χώρα προέλ.'!F26</f>
        <v>11.516807382914338</v>
      </c>
      <c r="G26" s="51">
        <f>'Μέση δαπάνη ανά χώρα προέλ.  '!G26/'Δαπάνη ανά Διαν ανά χώρα προέλ.'!G26</f>
        <v>11.409385658932811</v>
      </c>
      <c r="H26" s="51">
        <f>'Μέση δαπάνη ανά χώρα προέλ.  '!H26/'Δαπάνη ανά Διαν ανά χώρα προέλ.'!H26</f>
        <v>10.502839610186122</v>
      </c>
      <c r="I26" s="51">
        <f>'Μέση δαπάνη ανά χώρα προέλ.  '!I26/'Δαπάνη ανά Διαν ανά χώρα προέλ.'!I26</f>
        <v>11.039815196994869</v>
      </c>
      <c r="J26" s="51">
        <f>'Μέση δαπάνη ανά χώρα προέλ.  '!J26/'Δαπάνη ανά Διαν ανά χώρα προέλ.'!J26</f>
        <v>10.632439894482186</v>
      </c>
      <c r="K26" s="51">
        <f>'Μέση δαπάνη ανά χώρα προέλ.  '!K26/'Δαπάνη ανά Διαν ανά χώρα προέλ.'!K26</f>
        <v>10.565563008274895</v>
      </c>
      <c r="L26" s="51">
        <f>'Μέση δαπάνη ανά χώρα προέλ.  '!L26/'Δαπάνη ανά Διαν ανά χώρα προέλ.'!L26</f>
        <v>13.095961491545783</v>
      </c>
      <c r="M26" s="51">
        <f>'Μέση δαπάνη ανά χώρα προέλ.  '!M26/'Δαπάνη ανά Διαν ανά χώρα προέλ.'!M26</f>
        <v>14.200684855012822</v>
      </c>
      <c r="N26" s="51">
        <f>'Μέση δαπάνη ανά χώρα προέλ.  '!N26/'Δαπάνη ανά Διαν ανά χώρα προέλ.'!N26</f>
        <v>11.173010541541442</v>
      </c>
      <c r="O26" s="4"/>
      <c r="P26" s="2"/>
      <c r="Q26" s="4"/>
      <c r="R26" s="4"/>
      <c r="S26" s="4"/>
      <c r="T26" s="4"/>
      <c r="U26" s="4"/>
    </row>
    <row r="27" spans="1:25" x14ac:dyDescent="0.25">
      <c r="A27" s="19" t="s">
        <v>22</v>
      </c>
      <c r="B27" s="52">
        <f>'Μέση δαπάνη ανά χώρα προέλ.  '!B27/'Δαπάνη ανά Διαν ανά χώρα προέλ.'!B27</f>
        <v>12.601386756999947</v>
      </c>
      <c r="C27" s="52">
        <f>'Μέση δαπάνη ανά χώρα προέλ.  '!C27/'Δαπάνη ανά Διαν ανά χώρα προέλ.'!C27</f>
        <v>11.914371662287133</v>
      </c>
      <c r="D27" s="52">
        <f>'Μέση δαπάνη ανά χώρα προέλ.  '!D27/'Δαπάνη ανά Διαν ανά χώρα προέλ.'!D27</f>
        <v>14.792353983679671</v>
      </c>
      <c r="E27" s="52">
        <f>'Μέση δαπάνη ανά χώρα προέλ.  '!E27/'Δαπάνη ανά Διαν ανά χώρα προέλ.'!E27</f>
        <v>14.599400107123728</v>
      </c>
      <c r="F27" s="52">
        <f>'Μέση δαπάνη ανά χώρα προέλ.  '!F27/'Δαπάνη ανά Διαν ανά χώρα προέλ.'!F27</f>
        <v>13.740339415732805</v>
      </c>
      <c r="G27" s="52">
        <f>'Μέση δαπάνη ανά χώρα προέλ.  '!G27/'Δαπάνη ανά Διαν ανά χώρα προέλ.'!G27</f>
        <v>13.03159644320594</v>
      </c>
      <c r="H27" s="52">
        <f>'Μέση δαπάνη ανά χώρα προέλ.  '!H27/'Δαπάνη ανά Διαν ανά χώρα προέλ.'!H27</f>
        <v>12.311180185191244</v>
      </c>
      <c r="I27" s="52">
        <f>'Μέση δαπάνη ανά χώρα προέλ.  '!I27/'Δαπάνη ανά Διαν ανά χώρα προέλ.'!I27</f>
        <v>12.398333981622274</v>
      </c>
      <c r="J27" s="52">
        <f>'Μέση δαπάνη ανά χώρα προέλ.  '!J27/'Δαπάνη ανά Διαν ανά χώρα προέλ.'!J27</f>
        <v>14.033665954389178</v>
      </c>
      <c r="K27" s="52">
        <f>'Μέση δαπάνη ανά χώρα προέλ.  '!K27/'Δαπάνη ανά Διαν ανά χώρα προέλ.'!K27</f>
        <v>12.611504852100502</v>
      </c>
      <c r="L27" s="52">
        <f>'Μέση δαπάνη ανά χώρα προέλ.  '!L27/'Δαπάνη ανά Διαν ανά χώρα προέλ.'!L27</f>
        <v>24.091629338452634</v>
      </c>
      <c r="M27" s="52">
        <f>'Μέση δαπάνη ανά χώρα προέλ.  '!M27/'Δαπάνη ανά Διαν ανά χώρα προέλ.'!M27</f>
        <v>16.033716499615757</v>
      </c>
      <c r="N27" s="52">
        <f>'Μέση δαπάνη ανά χώρα προέλ.  '!N27/'Δαπάνη ανά Διαν ανά χώρα προέλ.'!N27</f>
        <v>12.647919176830262</v>
      </c>
      <c r="O27" s="4"/>
      <c r="P27" s="2"/>
      <c r="Q27" s="4"/>
      <c r="R27" s="4"/>
      <c r="S27" s="4"/>
      <c r="T27" s="4"/>
      <c r="U27" s="4"/>
    </row>
    <row r="28" spans="1:25" x14ac:dyDescent="0.25">
      <c r="A28" s="17" t="s">
        <v>23</v>
      </c>
      <c r="B28" s="51">
        <f>'Μέση δαπάνη ανά χώρα προέλ.  '!B28/'Δαπάνη ανά Διαν ανά χώρα προέλ.'!B28</f>
        <v>10.661981787921702</v>
      </c>
      <c r="C28" s="51">
        <f>'Μέση δαπάνη ανά χώρα προέλ.  '!C28/'Δαπάνη ανά Διαν ανά χώρα προέλ.'!C28</f>
        <v>10.670866101498559</v>
      </c>
      <c r="D28" s="51">
        <f>'Μέση δαπάνη ανά χώρα προέλ.  '!D28/'Δαπάνη ανά Διαν ανά χώρα προέλ.'!D28</f>
        <v>10.861297664460034</v>
      </c>
      <c r="E28" s="51">
        <f>'Μέση δαπάνη ανά χώρα προέλ.  '!E28/'Δαπάνη ανά Διαν ανά χώρα προέλ.'!E28</f>
        <v>10.584753060275659</v>
      </c>
      <c r="F28" s="51">
        <f>'Μέση δαπάνη ανά χώρα προέλ.  '!F28/'Δαπάνη ανά Διαν ανά χώρα προέλ.'!F28</f>
        <v>10.493748870157274</v>
      </c>
      <c r="G28" s="51">
        <f>'Μέση δαπάνη ανά χώρα προέλ.  '!G28/'Δαπάνη ανά Διαν ανά χώρα προέλ.'!G28</f>
        <v>10.658524266316164</v>
      </c>
      <c r="H28" s="51">
        <f>'Μέση δαπάνη ανά χώρα προέλ.  '!H28/'Δαπάνη ανά Διαν ανά χώρα προέλ.'!H28</f>
        <v>10.157784786106046</v>
      </c>
      <c r="I28" s="51">
        <f>'Μέση δαπάνη ανά χώρα προέλ.  '!I28/'Δαπάνη ανά Διαν ανά χώρα προέλ.'!I28</f>
        <v>9.9979428097719065</v>
      </c>
      <c r="J28" s="51">
        <f>'Μέση δαπάνη ανά χώρα προέλ.  '!J28/'Δαπάνη ανά Διαν ανά χώρα προέλ.'!J28</f>
        <v>9.9280040447381896</v>
      </c>
      <c r="K28" s="51">
        <f>'Μέση δαπάνη ανά χώρα προέλ.  '!K28/'Δαπάνη ανά Διαν ανά χώρα προέλ.'!K28</f>
        <v>10.443115220971725</v>
      </c>
      <c r="L28" s="51">
        <f>'Μέση δαπάνη ανά χώρα προέλ.  '!L28/'Δαπάνη ανά Διαν ανά χώρα προέλ.'!L28</f>
        <v>9.2982633751265489</v>
      </c>
      <c r="M28" s="51">
        <f>'Μέση δαπάνη ανά χώρα προέλ.  '!M28/'Δαπάνη ανά Διαν ανά χώρα προέλ.'!M28</f>
        <v>11.259553209705569</v>
      </c>
      <c r="N28" s="51">
        <f>'Μέση δαπάνη ανά χώρα προέλ.  '!N28/'Δαπάνη ανά Διαν ανά χώρα προέλ.'!N28</f>
        <v>10.938491362024253</v>
      </c>
      <c r="O28" s="4"/>
      <c r="P28" s="2"/>
      <c r="Q28" s="4"/>
      <c r="R28" s="4"/>
      <c r="S28" s="4"/>
      <c r="T28" s="4"/>
      <c r="U28" s="4"/>
    </row>
    <row r="29" spans="1:25" x14ac:dyDescent="0.25">
      <c r="A29" s="19" t="s">
        <v>13</v>
      </c>
      <c r="B29" s="52">
        <f>'Μέση δαπάνη ανά χώρα προέλ.  '!B29/'Δαπάνη ανά Διαν ανά χώρα προέλ.'!B29</f>
        <v>6.0892122819269296</v>
      </c>
      <c r="C29" s="52">
        <f>'Μέση δαπάνη ανά χώρα προέλ.  '!C29/'Δαπάνη ανά Διαν ανά χώρα προέλ.'!C29</f>
        <v>5.9113403958730606</v>
      </c>
      <c r="D29" s="52">
        <f>'Μέση δαπάνη ανά χώρα προέλ.  '!D29/'Δαπάνη ανά Διαν ανά χώρα προέλ.'!D29</f>
        <v>5.6657508361967936</v>
      </c>
      <c r="E29" s="52">
        <f>'Μέση δαπάνη ανά χώρα προέλ.  '!E29/'Δαπάνη ανά Διαν ανά χώρα προέλ.'!E29</f>
        <v>5.5300349187184095</v>
      </c>
      <c r="F29" s="52">
        <f>'Μέση δαπάνη ανά χώρα προέλ.  '!F29/'Δαπάνη ανά Διαν ανά χώρα προέλ.'!F29</f>
        <v>5.5379475715950104</v>
      </c>
      <c r="G29" s="52">
        <f>'Μέση δαπάνη ανά χώρα προέλ.  '!G29/'Δαπάνη ανά Διαν ανά χώρα προέλ.'!G29</f>
        <v>4.570606541440803</v>
      </c>
      <c r="H29" s="52">
        <f>'Μέση δαπάνη ανά χώρα προέλ.  '!H29/'Δαπάνη ανά Διαν ανά χώρα προέλ.'!H29</f>
        <v>5.2238695009127474</v>
      </c>
      <c r="I29" s="52">
        <f>'Μέση δαπάνη ανά χώρα προέλ.  '!I29/'Δαπάνη ανά Διαν ανά χώρα προέλ.'!I29</f>
        <v>5.8786020858923473</v>
      </c>
      <c r="J29" s="52">
        <f>'Μέση δαπάνη ανά χώρα προέλ.  '!J29/'Δαπάνη ανά Διαν ανά χώρα προέλ.'!J29</f>
        <v>5.8154375837971397</v>
      </c>
      <c r="K29" s="52">
        <f>'Μέση δαπάνη ανά χώρα προέλ.  '!K29/'Δαπάνη ανά Διαν ανά χώρα προέλ.'!K29</f>
        <v>6.3120737128999851</v>
      </c>
      <c r="L29" s="52">
        <f>'Μέση δαπάνη ανά χώρα προέλ.  '!L29/'Δαπάνη ανά Διαν ανά χώρα προέλ.'!L29</f>
        <v>5.0808693641049976</v>
      </c>
      <c r="M29" s="52">
        <f>'Μέση δαπάνη ανά χώρα προέλ.  '!M29/'Δαπάνη ανά Διαν ανά χώρα προέλ.'!M29</f>
        <v>6.8422200216436089</v>
      </c>
      <c r="N29" s="52">
        <f>'Μέση δαπάνη ανά χώρα προέλ.  '!N29/'Δαπάνη ανά Διαν ανά χώρα προέλ.'!N29</f>
        <v>5.7045702176776016</v>
      </c>
      <c r="O29" s="4"/>
      <c r="P29" s="2"/>
      <c r="Q29" s="4"/>
      <c r="R29" s="4"/>
      <c r="S29" s="4"/>
      <c r="T29" s="4"/>
      <c r="U29" s="4"/>
    </row>
    <row r="30" spans="1:25" x14ac:dyDescent="0.25">
      <c r="A30" s="28" t="s">
        <v>27</v>
      </c>
      <c r="B30" s="57">
        <f>'Μέση δαπάνη ανά χώρα προέλ.  '!B30/'Δαπάνη ανά Διαν ανά χώρα προέλ.'!B30</f>
        <v>9.3403826341947997</v>
      </c>
      <c r="C30" s="57">
        <f>'Μέση δαπάνη ανά χώρα προέλ.  '!C30/'Δαπάνη ανά Διαν ανά χώρα προέλ.'!C30</f>
        <v>9.1907200140642793</v>
      </c>
      <c r="D30" s="57">
        <f>'Μέση δαπάνη ανά χώρα προέλ.  '!D30/'Δαπάνη ανά Διαν ανά χώρα προέλ.'!D30</f>
        <v>9.0812485067782749</v>
      </c>
      <c r="E30" s="57">
        <f>'Μέση δαπάνη ανά χώρα προέλ.  '!E30/'Δαπάνη ανά Διαν ανά χώρα προέλ.'!E30</f>
        <v>8.9427853682582246</v>
      </c>
      <c r="F30" s="57">
        <f>'Μέση δαπάνη ανά χώρα προέλ.  '!F30/'Δαπάνη ανά Διαν ανά χώρα προέλ.'!F30</f>
        <v>8.3867244750984238</v>
      </c>
      <c r="G30" s="57">
        <f>'Μέση δαπάνη ανά χώρα προέλ.  '!G30/'Δαπάνη ανά Διαν ανά χώρα προέλ.'!G30</f>
        <v>7.8403147237246644</v>
      </c>
      <c r="H30" s="57">
        <f>'Μέση δαπάνη ανά χώρα προέλ.  '!H30/'Δαπάνη ανά Διαν ανά χώρα προέλ.'!H30</f>
        <v>7.6776939893803196</v>
      </c>
      <c r="I30" s="57">
        <f>'Μέση δαπάνη ανά χώρα προέλ.  '!I30/'Δαπάνη ανά Διαν ανά χώρα προέλ.'!I30</f>
        <v>7.71691287046509</v>
      </c>
      <c r="J30" s="57">
        <f>'Μέση δαπάνη ανά χώρα προέλ.  '!J30/'Δαπάνη ανά Διαν ανά χώρα προέλ.'!J30</f>
        <v>7.5362222700236225</v>
      </c>
      <c r="K30" s="57">
        <f>'Μέση δαπάνη ανά χώρα προέλ.  '!K30/'Δαπάνη ανά Διαν ανά χώρα προέλ.'!K30</f>
        <v>7.4154955098026001</v>
      </c>
      <c r="L30" s="57">
        <f>'Μέση δαπάνη ανά χώρα προέλ.  '!L30/'Δαπάνη ανά Διαν ανά χώρα προέλ.'!L30</f>
        <v>8.6858276854037086</v>
      </c>
      <c r="M30" s="57">
        <f>'Μέση δαπάνη ανά χώρα προέλ.  '!M30/'Δαπάνη ανά Διαν ανά χώρα προέλ.'!M30</f>
        <v>8.932883163320291</v>
      </c>
      <c r="N30" s="57">
        <f>'Μέση δαπάνη ανά χώρα προέλ.  '!N30/'Δαπάνη ανά Διαν ανά χώρα προέλ.'!N30</f>
        <v>7.793953131936382</v>
      </c>
      <c r="O30" s="4"/>
      <c r="P30" s="2"/>
      <c r="Q30" s="4"/>
      <c r="R30" s="4"/>
      <c r="S30" s="4"/>
      <c r="T30" s="4"/>
      <c r="U30" s="4"/>
    </row>
    <row r="31" spans="1:25" x14ac:dyDescent="0.25">
      <c r="A31" s="58" t="s">
        <v>38</v>
      </c>
      <c r="B31" s="48"/>
      <c r="C31" s="48"/>
      <c r="D31" s="30"/>
      <c r="E31" s="30"/>
      <c r="F31" s="30"/>
      <c r="G31" s="30"/>
      <c r="H31" s="30"/>
      <c r="I31" s="30"/>
      <c r="J31" s="30"/>
      <c r="K31" s="30"/>
      <c r="L31" s="30"/>
      <c r="O31" s="4"/>
      <c r="P31" s="2"/>
      <c r="Q31" s="2"/>
      <c r="U31" s="4"/>
      <c r="Y31" s="1"/>
    </row>
    <row r="32" spans="1:25" x14ac:dyDescent="0.25">
      <c r="A32" s="48" t="s">
        <v>31</v>
      </c>
      <c r="B32" s="48"/>
      <c r="C32" s="48"/>
      <c r="D32" s="30"/>
      <c r="E32" s="30"/>
      <c r="F32" s="30"/>
      <c r="G32" s="30"/>
      <c r="H32" s="30"/>
      <c r="I32" s="30"/>
      <c r="J32" s="30"/>
      <c r="K32" s="30"/>
      <c r="L32" s="30"/>
      <c r="P32" s="3"/>
      <c r="Q32" s="3"/>
      <c r="U32" s="4"/>
    </row>
    <row r="33" spans="8:18" x14ac:dyDescent="0.25">
      <c r="L33" s="2"/>
      <c r="M33" s="2"/>
      <c r="N33" s="2"/>
    </row>
    <row r="36" spans="8:18" x14ac:dyDescent="0.25">
      <c r="H36" s="4"/>
      <c r="I36" s="4"/>
      <c r="J36" s="4"/>
      <c r="K36" s="4"/>
      <c r="L36" s="4"/>
      <c r="M36" s="4"/>
      <c r="N36" s="4"/>
      <c r="P36" s="1"/>
      <c r="Q36" s="1"/>
      <c r="R36" s="1"/>
    </row>
    <row r="37" spans="8:18" x14ac:dyDescent="0.25">
      <c r="H37" s="4"/>
      <c r="I37" s="4"/>
      <c r="J37" s="4"/>
      <c r="K37" s="4"/>
      <c r="L37" s="4"/>
      <c r="M37" s="4"/>
      <c r="N37" s="4"/>
      <c r="P37" s="1"/>
      <c r="Q37" s="1"/>
      <c r="R37" s="1"/>
    </row>
    <row r="38" spans="8:18" x14ac:dyDescent="0.25">
      <c r="H38" s="4"/>
      <c r="I38" s="4"/>
      <c r="J38" s="4"/>
      <c r="K38" s="4"/>
      <c r="L38" s="4"/>
      <c r="M38" s="4"/>
      <c r="N38" s="4"/>
      <c r="P38" s="1"/>
      <c r="Q38" s="1"/>
      <c r="R38" s="1"/>
    </row>
    <row r="39" spans="8:18" x14ac:dyDescent="0.25">
      <c r="H39" s="4"/>
      <c r="I39" s="4"/>
      <c r="J39" s="4"/>
      <c r="K39" s="4"/>
      <c r="L39" s="4"/>
      <c r="M39" s="4"/>
      <c r="N39" s="4"/>
      <c r="P39" s="1"/>
      <c r="Q39" s="1"/>
      <c r="R39" s="1"/>
    </row>
    <row r="40" spans="8:18" x14ac:dyDescent="0.25">
      <c r="H40" s="4"/>
      <c r="I40" s="4"/>
      <c r="J40" s="4"/>
      <c r="K40" s="4"/>
      <c r="L40" s="4"/>
      <c r="M40" s="4"/>
      <c r="N40" s="4"/>
      <c r="P40" s="1"/>
      <c r="Q40" s="1"/>
      <c r="R40" s="1"/>
    </row>
    <row r="41" spans="8:18" x14ac:dyDescent="0.25">
      <c r="H41" s="4"/>
      <c r="I41" s="4"/>
      <c r="J41" s="4"/>
      <c r="K41" s="4"/>
      <c r="L41" s="4"/>
      <c r="M41" s="4"/>
      <c r="N41" s="4"/>
      <c r="P41" s="1"/>
      <c r="Q41" s="1"/>
      <c r="R41" s="1"/>
    </row>
  </sheetData>
  <mergeCells count="1">
    <mergeCell ref="A3:M3"/>
  </mergeCells>
  <pageMargins left="0.7" right="0.7" top="0.75" bottom="0.75" header="0.3" footer="0.3"/>
  <pageSetup paperSize="9" orientation="landscape" verticalDpi="597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8</vt:i4>
      </vt:variant>
      <vt:variant>
        <vt:lpstr>Καθορισμένες περιοχές</vt:lpstr>
      </vt:variant>
      <vt:variant>
        <vt:i4>3</vt:i4>
      </vt:variant>
    </vt:vector>
  </HeadingPairs>
  <TitlesOfParts>
    <vt:vector size="11" baseType="lpstr">
      <vt:lpstr>Εξώφυλλο</vt:lpstr>
      <vt:lpstr>Σημειώσεις</vt:lpstr>
      <vt:lpstr>Αφίξεις ανά χώρα προέλευσης</vt:lpstr>
      <vt:lpstr>Διανυκτ. ανά χώρα προέλευσης</vt:lpstr>
      <vt:lpstr>Σύνολο Δαπάνης ανά χώρα προέλ.</vt:lpstr>
      <vt:lpstr>Μέση δαπάνη ανά χώρα προέλ.  </vt:lpstr>
      <vt:lpstr>Δαπάνη ανά Διαν ανά χώρα προέλ.</vt:lpstr>
      <vt:lpstr>Διάρκ. παραμ. ανά χώρα προέλ.</vt:lpstr>
      <vt:lpstr>'Αφίξεις ανά χώρα προέλευσης'!Print_Area</vt:lpstr>
      <vt:lpstr>Σημειώσεις!Print_Area</vt:lpstr>
      <vt:lpstr>'Σύνολο Δαπάνης ανά χώρα προέλ.'!Print_Area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ΣΕΡΑΦΕΙΜ ΚΟΥΤΣΟΣ</dc:creator>
  <cp:lastModifiedBy>User</cp:lastModifiedBy>
  <cp:lastPrinted>2018-04-02T08:16:14Z</cp:lastPrinted>
  <dcterms:created xsi:type="dcterms:W3CDTF">2017-02-08T10:31:55Z</dcterms:created>
  <dcterms:modified xsi:type="dcterms:W3CDTF">2023-11-05T18:34:41Z</dcterms:modified>
</cp:coreProperties>
</file>